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vetka\Desktop\"/>
    </mc:Choice>
  </mc:AlternateContent>
  <xr:revisionPtr revIDLastSave="0" documentId="13_ncr:1_{0CAEC849-9F23-421E-BB27-4F262219D2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_1_Водосток GL_1" sheetId="8" r:id="rId1"/>
    <sheet name="2_2_Водосток GL_2" sheetId="9" r:id="rId2"/>
    <sheet name="2_3_Водосток_Optima" sheetId="10" r:id="rId3"/>
    <sheet name="2_4_Водосток_Vortex" sheetId="11" r:id="rId4"/>
  </sheets>
  <externalReferences>
    <externalReference r:id="rId5"/>
    <externalReference r:id="rId6"/>
  </externalReferences>
  <definedNames>
    <definedName name="A_GTO" localSheetId="0">'[2]Настройки регионов'!$H$3</definedName>
    <definedName name="A_GTO" localSheetId="1">'[2]Настройки регионов'!$H$3</definedName>
    <definedName name="A_GTO" localSheetId="2">'[2]Настройки регионов'!$H$3</definedName>
    <definedName name="A_GTO" localSheetId="3">'[2]Настройки регионов'!$H$3</definedName>
    <definedName name="A_GTO">'[1]Настройки регионов'!$H$3</definedName>
    <definedName name="A_Region" localSheetId="0">'[2]Настройки регионов'!$B$2</definedName>
    <definedName name="A_Region" localSheetId="1">'[2]Настройки регионов'!$B$2</definedName>
    <definedName name="A_Region" localSheetId="2">'[2]Настройки регионов'!$B$2</definedName>
    <definedName name="A_Region" localSheetId="3">'[2]Настройки регионов'!$B$2</definedName>
    <definedName name="A_Region">'[1]Настройки регионов'!$B$2</definedName>
    <definedName name="A_Region2" localSheetId="0">'[2]Настройки регионов'!$B$8</definedName>
    <definedName name="A_Region2" localSheetId="1">'[2]Настройки регионов'!$B$8</definedName>
    <definedName name="A_Region2" localSheetId="2">'[2]Настройки регионов'!$B$8</definedName>
    <definedName name="A_Region2" localSheetId="3">'[2]Настройки регионов'!$B$8</definedName>
    <definedName name="A_Region2">'[1]Настройки регионов'!$B$8</definedName>
    <definedName name="A_Region3" localSheetId="0">'[2]Настройки регионов'!$L$2</definedName>
    <definedName name="A_Region3" localSheetId="1">'[2]Настройки регионов'!$L$2</definedName>
    <definedName name="A_Region3" localSheetId="2">'[2]Настройки регионов'!$L$2</definedName>
    <definedName name="A_Region3" localSheetId="3">'[2]Настройки регионов'!$L$2</definedName>
    <definedName name="A_Region3">'[1]Настройки регионов'!$L$2</definedName>
    <definedName name="A_Region4" localSheetId="0">'[2]Настройки регионов'!$M$2</definedName>
    <definedName name="A_Region4" localSheetId="1">'[2]Настройки регионов'!$M$2</definedName>
    <definedName name="A_Region4" localSheetId="2">'[2]Настройки регионов'!$M$2</definedName>
    <definedName name="A_Region4" localSheetId="3">'[2]Настройки регионов'!$M$2</definedName>
    <definedName name="A_Region4">'[1]Настройки регионов'!$M$2</definedName>
    <definedName name="B_EUR">0.012</definedName>
    <definedName name="B_UpakFalz">0</definedName>
    <definedName name="B_UpakMS">0</definedName>
    <definedName name="Belarus">0.0368</definedName>
    <definedName name="Belarus_1">1</definedName>
    <definedName name="Belarus_De">0.03528</definedName>
    <definedName name="Belarus_Drap">0.0341</definedName>
    <definedName name="Belarus_Print_Elite">0.0324</definedName>
    <definedName name="Belarus_Prof_Elite">0.0341</definedName>
    <definedName name="Belarus_Prof_Prem">0.0341</definedName>
    <definedName name="Belarus_Prof_Stan">0.0341</definedName>
    <definedName name="Belarus_Sht">0.0301</definedName>
    <definedName name="Belarus_Sof">0.034</definedName>
    <definedName name="Belarus_Zn">0.0347</definedName>
    <definedName name="Belarusclplus">0</definedName>
    <definedName name="Belaruskv">0</definedName>
    <definedName name="BelarusUno">0</definedName>
    <definedName name="BelarusV">0.0368</definedName>
    <definedName name="Classic_Atl_X" localSheetId="0">[2]Цены!$N$8</definedName>
    <definedName name="Classic_Atl_X" localSheetId="1">[2]Цены!$N$8</definedName>
    <definedName name="Classic_Atl_X" localSheetId="2">[2]Цены!$N$8</definedName>
    <definedName name="Classic_Atl_X" localSheetId="3">[2]Цены!$N$8</definedName>
    <definedName name="Classic_Atl_X">[1]Цены!$N$8</definedName>
    <definedName name="Classic_dachPr" localSheetId="0">[2]Цены!$CB$8</definedName>
    <definedName name="Classic_dachPr" localSheetId="1">[2]Цены!$CB$8</definedName>
    <definedName name="Classic_dachPr" localSheetId="2">[2]Цены!$CB$8</definedName>
    <definedName name="Classic_dachPr" localSheetId="3">[2]Цены!$CB$8</definedName>
    <definedName name="Classic_dachPr">[1]Цены!$BZ$8</definedName>
    <definedName name="Classic_dachSk" localSheetId="0">[2]Цены!$CD$8</definedName>
    <definedName name="Classic_dachSk" localSheetId="1">[2]Цены!$CD$8</definedName>
    <definedName name="Classic_dachSk" localSheetId="2">[2]Цены!$CD$8</definedName>
    <definedName name="Classic_dachSk" localSheetId="3">[2]Цены!$CD$8</definedName>
    <definedName name="Classic_dachSk">[1]Цены!$CB$8</definedName>
    <definedName name="Classic_Dr" localSheetId="0">[2]Цены!$AL$8</definedName>
    <definedName name="Classic_Dr" localSheetId="1">[2]Цены!$AL$8</definedName>
    <definedName name="Classic_Dr" localSheetId="2">[2]Цены!$AL$8</definedName>
    <definedName name="Classic_Dr" localSheetId="3">[2]Цены!$AL$8</definedName>
    <definedName name="Classic_Dr">[1]Цены!$AL$8</definedName>
    <definedName name="Classic_Drdp" localSheetId="0">[2]Цены!$AF$8</definedName>
    <definedName name="Classic_Drdp" localSheetId="1">[2]Цены!$AF$8</definedName>
    <definedName name="Classic_Drdp" localSheetId="2">[2]Цены!$AF$8</definedName>
    <definedName name="Classic_Drdp" localSheetId="3">[2]Цены!$AF$8</definedName>
    <definedName name="Classic_Drdp">[1]Цены!$AF$8</definedName>
    <definedName name="Classic_DrLite">[2]Цены!$AN$8</definedName>
    <definedName name="Classic_DrTw" localSheetId="0">[2]Цены!$AH$8</definedName>
    <definedName name="Classic_DrTw" localSheetId="1">[2]Цены!$AH$8</definedName>
    <definedName name="Classic_DrTw" localSheetId="2">[2]Цены!$AH$8</definedName>
    <definedName name="Classic_DrTw" localSheetId="3">[2]Цены!$AH$8</definedName>
    <definedName name="Classic_DrTw">[1]Цены!$AH$8</definedName>
    <definedName name="Classic_DrTX" localSheetId="0">[2]Цены!$AJ$8</definedName>
    <definedName name="Classic_DrTX" localSheetId="1">[2]Цены!$AJ$8</definedName>
    <definedName name="Classic_DrTX" localSheetId="2">[2]Цены!$AJ$8</definedName>
    <definedName name="Classic_DrTX" localSheetId="3">[2]Цены!$AJ$8</definedName>
    <definedName name="Classic_DrTX">[1]Цены!$AJ$8</definedName>
    <definedName name="Classic_Pe04" localSheetId="0">[2]Цены!$BD$8</definedName>
    <definedName name="Classic_Pe04" localSheetId="1">[2]Цены!$BD$8</definedName>
    <definedName name="Classic_Pe04" localSheetId="2">[2]Цены!$BD$8</definedName>
    <definedName name="Classic_Pe04" localSheetId="3">[2]Цены!$BD$8</definedName>
    <definedName name="Classic_Pe04">[1]Цены!$BB$8</definedName>
    <definedName name="Classic_Pe045" localSheetId="0">[2]Цены!$AT$8</definedName>
    <definedName name="Classic_Pe045" localSheetId="1">[2]Цены!$AT$8</definedName>
    <definedName name="Classic_Pe045" localSheetId="2">[2]Цены!$AT$8</definedName>
    <definedName name="Classic_Pe045" localSheetId="3">[2]Цены!$AT$8</definedName>
    <definedName name="Classic_Pe045">[1]Цены!$AR$8</definedName>
    <definedName name="Classic_Pe045Lite" localSheetId="0">[2]Цены!$BJ$8</definedName>
    <definedName name="Classic_Pe045Lite" localSheetId="1">[2]Цены!$BJ$8</definedName>
    <definedName name="Classic_Pe045Lite" localSheetId="2">[2]Цены!$BJ$8</definedName>
    <definedName name="Classic_Pe045Lite" localSheetId="3">[2]Цены!$BJ$8</definedName>
    <definedName name="Classic_Pe045Lite">[1]Цены!$BH$8</definedName>
    <definedName name="Classic_Pe04dp" localSheetId="0">[2]Цены!$BF$8</definedName>
    <definedName name="Classic_Pe04dp" localSheetId="1">[2]Цены!$BF$8</definedName>
    <definedName name="Classic_Pe04dp" localSheetId="2">[2]Цены!$BF$8</definedName>
    <definedName name="Classic_Pe04dp" localSheetId="3">[2]Цены!$BF$8</definedName>
    <definedName name="Classic_Pe04dp">[1]Цены!$BD$8</definedName>
    <definedName name="Classic_Pe04dpMatt" localSheetId="0">[2]Цены!$BH$8</definedName>
    <definedName name="Classic_Pe04dpMatt" localSheetId="1">[2]Цены!$BH$8</definedName>
    <definedName name="Classic_Pe04dpMatt" localSheetId="2">[2]Цены!$BH$8</definedName>
    <definedName name="Classic_Pe04dpMatt" localSheetId="3">[2]Цены!$BH$8</definedName>
    <definedName name="Classic_Pe04dpMatt">[1]Цены!$BF$8</definedName>
    <definedName name="Classic_Pe05" localSheetId="0">[2]Цены!$AR$8</definedName>
    <definedName name="Classic_Pe05" localSheetId="1">[2]Цены!$AR$8</definedName>
    <definedName name="Classic_Pe05" localSheetId="2">[2]Цены!$AR$8</definedName>
    <definedName name="Classic_Pe05" localSheetId="3">[2]Цены!$AR$8</definedName>
    <definedName name="Classic_Pe05">[1]Цены!$AP$8</definedName>
    <definedName name="Classic_Pe07" localSheetId="0">[2]Цены!$AZ$8</definedName>
    <definedName name="Classic_Pe07" localSheetId="1">[2]Цены!$AZ$8</definedName>
    <definedName name="Classic_Pe07" localSheetId="2">[2]Цены!$AZ$8</definedName>
    <definedName name="Classic_Pe07" localSheetId="3">[2]Цены!$AZ$8</definedName>
    <definedName name="Classic_Pe07">[1]Цены!$AX$8</definedName>
    <definedName name="Classic_Pe07dp" localSheetId="0">[2]Цены!$BB$8</definedName>
    <definedName name="Classic_Pe07dp" localSheetId="1">[2]Цены!$BB$8</definedName>
    <definedName name="Classic_Pe07dp" localSheetId="2">[2]Цены!$BB$8</definedName>
    <definedName name="Classic_Pe07dp" localSheetId="3">[2]Цены!$BB$8</definedName>
    <definedName name="Classic_Pe07dp">[1]Цены!$AZ$8</definedName>
    <definedName name="Classic_Pe08" localSheetId="0">[2]Цены!$AX$8</definedName>
    <definedName name="Classic_Pe08" localSheetId="1">[2]Цены!$AX$8</definedName>
    <definedName name="Classic_Pe08" localSheetId="2">[2]Цены!$AX$8</definedName>
    <definedName name="Classic_Pe08" localSheetId="3">[2]Цены!$AX$8</definedName>
    <definedName name="Classic_Pe08">[1]Цены!$AV$8</definedName>
    <definedName name="Classic_PEdp" localSheetId="0">[2]Цены!$AV$8</definedName>
    <definedName name="Classic_PEdp" localSheetId="1">[2]Цены!$AV$8</definedName>
    <definedName name="Classic_PEdp" localSheetId="2">[2]Цены!$AV$8</definedName>
    <definedName name="Classic_PEdp" localSheetId="3">[2]Цены!$AV$8</definedName>
    <definedName name="Classic_PEdp">[1]Цены!$AT$8</definedName>
    <definedName name="Classic_Ptdp" localSheetId="0">[2]Цены!$P$8</definedName>
    <definedName name="Classic_Ptdp" localSheetId="1">[2]Цены!$P$8</definedName>
    <definedName name="Classic_Ptdp" localSheetId="2">[2]Цены!$P$8</definedName>
    <definedName name="Classic_Ptdp" localSheetId="3">[2]Цены!$P$8</definedName>
    <definedName name="Classic_Ptdp">[1]Цены!$P$8</definedName>
    <definedName name="Classic_PtRF" localSheetId="0">[2]Цены!$V$8</definedName>
    <definedName name="Classic_PtRF" localSheetId="1">[2]Цены!$V$8</definedName>
    <definedName name="Classic_PtRF" localSheetId="2">[2]Цены!$V$8</definedName>
    <definedName name="Classic_PtRF" localSheetId="3">[2]Цены!$V$8</definedName>
    <definedName name="Classic_PtRF">[1]Цены!$V$8</definedName>
    <definedName name="Classic_PtRF4" localSheetId="0">[2]Цены!$X$8</definedName>
    <definedName name="Classic_PtRF4" localSheetId="1">[2]Цены!$X$8</definedName>
    <definedName name="Classic_PtRF4" localSheetId="2">[2]Цены!$X$8</definedName>
    <definedName name="Classic_PtRF4" localSheetId="3">[2]Цены!$X$8</definedName>
    <definedName name="Classic_PtRF4">[1]Цены!$X$8</definedName>
    <definedName name="Classic_PtRFdp" localSheetId="0">[2]Цены!$T$8</definedName>
    <definedName name="Classic_PtRFdp" localSheetId="1">[2]Цены!$T$8</definedName>
    <definedName name="Classic_PtRFdp" localSheetId="2">[2]Цены!$T$8</definedName>
    <definedName name="Classic_PtRFdp" localSheetId="3">[2]Цены!$T$8</definedName>
    <definedName name="Classic_PtRFdp">[1]Цены!$T$8</definedName>
    <definedName name="Classic_Pur" localSheetId="0">[2]Цены!$F$8</definedName>
    <definedName name="Classic_Pur" localSheetId="1">[2]Цены!$F$8</definedName>
    <definedName name="Classic_Pur" localSheetId="2">[2]Цены!$F$8</definedName>
    <definedName name="Classic_Pur" localSheetId="3">[2]Цены!$F$8</definedName>
    <definedName name="Classic_Pur">[1]Цены!$F$8</definedName>
    <definedName name="Classic_PurLiteMatt" localSheetId="0">[2]Цены!$Z$8</definedName>
    <definedName name="Classic_PurLiteMatt" localSheetId="1">[2]Цены!$Z$8</definedName>
    <definedName name="Classic_PurLiteMatt" localSheetId="2">[2]Цены!$Z$8</definedName>
    <definedName name="Classic_PurLiteMatt" localSheetId="3">[2]Цены!$Z$8</definedName>
    <definedName name="Classic_PurLiteMatt">[1]Цены!$Z$8</definedName>
    <definedName name="Classic_PurMatt" localSheetId="0">[2]Цены!$D$8</definedName>
    <definedName name="Classic_PurMatt" localSheetId="1">[2]Цены!$D$8</definedName>
    <definedName name="Classic_PurMatt" localSheetId="2">[2]Цены!$D$8</definedName>
    <definedName name="Classic_PurMatt" localSheetId="3">[2]Цены!$D$8</definedName>
    <definedName name="Classic_PurMatt">[1]Цены!$D$8</definedName>
    <definedName name="Classic_PurPro" localSheetId="0">[2]Цены!$J$8</definedName>
    <definedName name="Classic_PurPro" localSheetId="1">[2]Цены!$J$8</definedName>
    <definedName name="Classic_PurPro" localSheetId="2">[2]Цены!$J$8</definedName>
    <definedName name="Classic_PurPro" localSheetId="3">[2]Цены!$J$8</definedName>
    <definedName name="Classic_PurPro">[1]Цены!$J$8</definedName>
    <definedName name="Classic_PurProMatt275" localSheetId="0">[2]Цены!$H$8</definedName>
    <definedName name="Classic_PurProMatt275" localSheetId="1">[2]Цены!$H$8</definedName>
    <definedName name="Classic_PurProMatt275" localSheetId="2">[2]Цены!$H$8</definedName>
    <definedName name="Classic_PurProMatt275" localSheetId="3">[2]Цены!$H$8</definedName>
    <definedName name="Classic_PurProMatt275">[1]Цены!$H$8</definedName>
    <definedName name="Classic_Sat" localSheetId="0">[2]Цены!$AP$8</definedName>
    <definedName name="Classic_Sat" localSheetId="1">[2]Цены!$AP$8</definedName>
    <definedName name="Classic_Sat" localSheetId="2">[2]Цены!$AP$8</definedName>
    <definedName name="Classic_Sat" localSheetId="3">[2]Цены!$AP$8</definedName>
    <definedName name="Classic_Sat">[1]Цены!$AN$8</definedName>
    <definedName name="Classic_SatMatt" localSheetId="0">[2]Цены!$AB$8</definedName>
    <definedName name="Classic_SatMatt" localSheetId="1">[2]Цены!$AB$8</definedName>
    <definedName name="Classic_SatMatt" localSheetId="2">[2]Цены!$AB$8</definedName>
    <definedName name="Classic_SatMatt" localSheetId="3">[2]Цены!$AB$8</definedName>
    <definedName name="Classic_SatMatt">[1]Цены!$AB$8</definedName>
    <definedName name="Classic_StBarhat" localSheetId="0">[2]Цены!$AD$8</definedName>
    <definedName name="Classic_StBarhat" localSheetId="1">[2]Цены!$AD$8</definedName>
    <definedName name="Classic_StBarhat" localSheetId="2">[2]Цены!$AD$8</definedName>
    <definedName name="Classic_StBarhat" localSheetId="3">[2]Цены!$AD$8</definedName>
    <definedName name="Classic_StBarhat">[1]Цены!$AD$8</definedName>
    <definedName name="Classic_Vel_X" localSheetId="0">[2]Цены!$L$8</definedName>
    <definedName name="Classic_Vel_X" localSheetId="1">[2]Цены!$L$8</definedName>
    <definedName name="Classic_Vel_X" localSheetId="2">[2]Цены!$L$8</definedName>
    <definedName name="Classic_Vel_X" localSheetId="3">[2]Цены!$L$8</definedName>
    <definedName name="Classic_Vel_X">[1]Цены!$L$8</definedName>
    <definedName name="Classic_Zn035" localSheetId="0">[2]Цены!$BZ$8</definedName>
    <definedName name="Classic_Zn035" localSheetId="1">[2]Цены!$BZ$8</definedName>
    <definedName name="Classic_Zn035" localSheetId="2">[2]Цены!$BZ$8</definedName>
    <definedName name="Classic_Zn035" localSheetId="3">[2]Цены!$BZ$8</definedName>
    <definedName name="Classic_Zn035">[1]Цены!$BX$8</definedName>
    <definedName name="Classic_Zn04" localSheetId="0">[2]Цены!$BX$8</definedName>
    <definedName name="Classic_Zn04" localSheetId="1">[2]Цены!$BX$8</definedName>
    <definedName name="Classic_Zn04" localSheetId="2">[2]Цены!$BX$8</definedName>
    <definedName name="Classic_Zn04" localSheetId="3">[2]Цены!$BX$8</definedName>
    <definedName name="Classic_Zn04">[1]Цены!$BV$8</definedName>
    <definedName name="Classic_Zn045" localSheetId="0">[2]Цены!$BV$8</definedName>
    <definedName name="Classic_Zn045" localSheetId="1">[2]Цены!$BV$8</definedName>
    <definedName name="Classic_Zn045" localSheetId="2">[2]Цены!$BV$8</definedName>
    <definedName name="Classic_Zn045" localSheetId="3">[2]Цены!$BV$8</definedName>
    <definedName name="Classic_Zn045">[1]Цены!$BT$8</definedName>
    <definedName name="Classic_Zn05" localSheetId="0">[2]Цены!$BT$8</definedName>
    <definedName name="Classic_Zn05" localSheetId="1">[2]Цены!$BT$8</definedName>
    <definedName name="Classic_Zn05" localSheetId="2">[2]Цены!$BT$8</definedName>
    <definedName name="Classic_Zn05" localSheetId="3">[2]Цены!$BT$8</definedName>
    <definedName name="Classic_Zn05">[1]Цены!$BR$8</definedName>
    <definedName name="Classic_Zn055" localSheetId="0">[2]Цены!$BR$8</definedName>
    <definedName name="Classic_Zn055" localSheetId="1">[2]Цены!$BR$8</definedName>
    <definedName name="Classic_Zn055" localSheetId="2">[2]Цены!$BR$8</definedName>
    <definedName name="Classic_Zn055" localSheetId="3">[2]Цены!$BR$8</definedName>
    <definedName name="Classic_Zn055">[1]Цены!$BP$8</definedName>
    <definedName name="Classic_Zn07" localSheetId="0">[2]Цены!$BP$8</definedName>
    <definedName name="Classic_Zn07" localSheetId="1">[2]Цены!$BP$8</definedName>
    <definedName name="Classic_Zn07" localSheetId="2">[2]Цены!$BP$8</definedName>
    <definedName name="Classic_Zn07" localSheetId="3">[2]Цены!$BP$8</definedName>
    <definedName name="Classic_Zn07">[1]Цены!$BN$8</definedName>
    <definedName name="Classic_Zn08" localSheetId="0">[2]Цены!$BN$8</definedName>
    <definedName name="Classic_Zn08" localSheetId="1">[2]Цены!$BN$8</definedName>
    <definedName name="Classic_Zn08" localSheetId="2">[2]Цены!$BN$8</definedName>
    <definedName name="Classic_Zn08" localSheetId="3">[2]Цены!$BN$8</definedName>
    <definedName name="Classic_Zn08">[1]Цены!$BL$8</definedName>
    <definedName name="Classic_Zn09" localSheetId="0">[2]Цены!$BL$8</definedName>
    <definedName name="Classic_Zn09" localSheetId="1">[2]Цены!$BL$8</definedName>
    <definedName name="Classic_Zn09" localSheetId="2">[2]Цены!$BL$8</definedName>
    <definedName name="Classic_Zn09" localSheetId="3">[2]Цены!$BL$8</definedName>
    <definedName name="Classic_Zn09">[1]Цены!$BJ$8</definedName>
    <definedName name="col_ПП_GIUD">14</definedName>
    <definedName name="Falz2_Atl_X" localSheetId="0">[2]Цены!$N$16</definedName>
    <definedName name="Falz2_Atl_X" localSheetId="1">[2]Цены!$N$16</definedName>
    <definedName name="Falz2_Atl_X" localSheetId="2">[2]Цены!$N$16</definedName>
    <definedName name="Falz2_Atl_X" localSheetId="3">[2]Цены!$N$16</definedName>
    <definedName name="Falz2_Atl_X">[1]Цены!$N$16</definedName>
    <definedName name="Falz2_dachPr" localSheetId="0">[2]Цены!$CB$16</definedName>
    <definedName name="Falz2_dachPr" localSheetId="1">[2]Цены!$CB$16</definedName>
    <definedName name="Falz2_dachPr" localSheetId="2">[2]Цены!$CB$16</definedName>
    <definedName name="Falz2_dachPr" localSheetId="3">[2]Цены!$CB$16</definedName>
    <definedName name="Falz2_dachPr">[1]Цены!$BZ$16</definedName>
    <definedName name="Falz2_dachSk" localSheetId="0">[2]Цены!$CD$16</definedName>
    <definedName name="Falz2_dachSk" localSheetId="1">[2]Цены!$CD$16</definedName>
    <definedName name="Falz2_dachSk" localSheetId="2">[2]Цены!$CD$16</definedName>
    <definedName name="Falz2_dachSk" localSheetId="3">[2]Цены!$CD$16</definedName>
    <definedName name="Falz2_dachSk">[1]Цены!$CB$16</definedName>
    <definedName name="Falz2_Dr" localSheetId="0">[2]Цены!$AL$16</definedName>
    <definedName name="Falz2_Dr" localSheetId="1">[2]Цены!$AL$16</definedName>
    <definedName name="Falz2_Dr" localSheetId="2">[2]Цены!$AL$16</definedName>
    <definedName name="Falz2_Dr" localSheetId="3">[2]Цены!$AL$16</definedName>
    <definedName name="Falz2_Dr">[1]Цены!$AL$16</definedName>
    <definedName name="Falz2_Drdp" localSheetId="0">[2]Цены!$AF$16</definedName>
    <definedName name="Falz2_Drdp" localSheetId="1">[2]Цены!$AF$16</definedName>
    <definedName name="Falz2_Drdp" localSheetId="2">[2]Цены!$AF$16</definedName>
    <definedName name="Falz2_Drdp" localSheetId="3">[2]Цены!$AF$16</definedName>
    <definedName name="Falz2_Drdp">[1]Цены!$AF$16</definedName>
    <definedName name="Falz2_DrLite">[2]Цены!$AN$16</definedName>
    <definedName name="Falz2_DrTw" localSheetId="0">[2]Цены!$AH$16</definedName>
    <definedName name="Falz2_DrTw" localSheetId="1">[2]Цены!$AH$16</definedName>
    <definedName name="Falz2_DrTw" localSheetId="2">[2]Цены!$AH$16</definedName>
    <definedName name="Falz2_DrTw" localSheetId="3">[2]Цены!$AH$16</definedName>
    <definedName name="Falz2_DrTw">[1]Цены!$AH$16</definedName>
    <definedName name="Falz2_DrTX" localSheetId="0">[2]Цены!$AJ$16</definedName>
    <definedName name="Falz2_DrTX" localSheetId="1">[2]Цены!$AJ$16</definedName>
    <definedName name="Falz2_DrTX" localSheetId="2">[2]Цены!$AJ$16</definedName>
    <definedName name="Falz2_DrTX" localSheetId="3">[2]Цены!$AJ$16</definedName>
    <definedName name="Falz2_DrTX">[1]Цены!$AJ$16</definedName>
    <definedName name="Falz2_Pe04" localSheetId="0">[2]Цены!$BD$16</definedName>
    <definedName name="Falz2_Pe04" localSheetId="1">[2]Цены!$BD$16</definedName>
    <definedName name="Falz2_Pe04" localSheetId="2">[2]Цены!$BD$16</definedName>
    <definedName name="Falz2_Pe04" localSheetId="3">[2]Цены!$BD$16</definedName>
    <definedName name="Falz2_Pe04">[1]Цены!$BB$16</definedName>
    <definedName name="Falz2_Pe045" localSheetId="0">[2]Цены!$AT$16</definedName>
    <definedName name="Falz2_Pe045" localSheetId="1">[2]Цены!$AT$16</definedName>
    <definedName name="Falz2_Pe045" localSheetId="2">[2]Цены!$AT$16</definedName>
    <definedName name="Falz2_Pe045" localSheetId="3">[2]Цены!$AT$16</definedName>
    <definedName name="Falz2_Pe045">[1]Цены!$AR$16</definedName>
    <definedName name="Falz2_Pe045Lite" localSheetId="0">[2]Цены!$BJ$16</definedName>
    <definedName name="Falz2_Pe045Lite" localSheetId="1">[2]Цены!$BJ$16</definedName>
    <definedName name="Falz2_Pe045Lite" localSheetId="2">[2]Цены!$BJ$16</definedName>
    <definedName name="Falz2_Pe045Lite" localSheetId="3">[2]Цены!$BJ$16</definedName>
    <definedName name="Falz2_Pe045Lite">[1]Цены!$BH$16</definedName>
    <definedName name="Falz2_Pe04dp" localSheetId="0">[2]Цены!$BF$16</definedName>
    <definedName name="Falz2_Pe04dp" localSheetId="1">[2]Цены!$BF$16</definedName>
    <definedName name="Falz2_Pe04dp" localSheetId="2">[2]Цены!$BF$16</definedName>
    <definedName name="Falz2_Pe04dp" localSheetId="3">[2]Цены!$BF$16</definedName>
    <definedName name="Falz2_Pe04dp">[1]Цены!$BD$16</definedName>
    <definedName name="Falz2_Pe04dpMatt" localSheetId="0">[2]Цены!$BH$16</definedName>
    <definedName name="Falz2_Pe04dpMatt" localSheetId="1">[2]Цены!$BH$16</definedName>
    <definedName name="Falz2_Pe04dpMatt" localSheetId="2">[2]Цены!$BH$16</definedName>
    <definedName name="Falz2_Pe04dpMatt" localSheetId="3">[2]Цены!$BH$16</definedName>
    <definedName name="Falz2_Pe04dpMatt">[1]Цены!$BF$16</definedName>
    <definedName name="Falz2_Pe05" localSheetId="0">[2]Цены!$AR$16</definedName>
    <definedName name="Falz2_Pe05" localSheetId="1">[2]Цены!$AR$16</definedName>
    <definedName name="Falz2_Pe05" localSheetId="2">[2]Цены!$AR$16</definedName>
    <definedName name="Falz2_Pe05" localSheetId="3">[2]Цены!$AR$16</definedName>
    <definedName name="Falz2_Pe05">[1]Цены!$AP$16</definedName>
    <definedName name="Falz2_Pe07" localSheetId="0">[2]Цены!$AZ$16</definedName>
    <definedName name="Falz2_Pe07" localSheetId="1">[2]Цены!$AZ$16</definedName>
    <definedName name="Falz2_Pe07" localSheetId="2">[2]Цены!$AZ$16</definedName>
    <definedName name="Falz2_Pe07" localSheetId="3">[2]Цены!$AZ$16</definedName>
    <definedName name="Falz2_Pe07">[1]Цены!$AX$16</definedName>
    <definedName name="Falz2_Pe07dp" localSheetId="0">[2]Цены!$BB$16</definedName>
    <definedName name="Falz2_Pe07dp" localSheetId="1">[2]Цены!$BB$16</definedName>
    <definedName name="Falz2_Pe07dp" localSheetId="2">[2]Цены!$BB$16</definedName>
    <definedName name="Falz2_Pe07dp" localSheetId="3">[2]Цены!$BB$16</definedName>
    <definedName name="Falz2_Pe07dp">[1]Цены!$AZ$16</definedName>
    <definedName name="Falz2_Pe08" localSheetId="0">[2]Цены!$AX$16</definedName>
    <definedName name="Falz2_Pe08" localSheetId="1">[2]Цены!$AX$16</definedName>
    <definedName name="Falz2_Pe08" localSheetId="2">[2]Цены!$AX$16</definedName>
    <definedName name="Falz2_Pe08" localSheetId="3">[2]Цены!$AX$16</definedName>
    <definedName name="Falz2_Pe08">[1]Цены!$AV$16</definedName>
    <definedName name="Falz2_PEdp" localSheetId="0">[2]Цены!$AV$16</definedName>
    <definedName name="Falz2_PEdp" localSheetId="1">[2]Цены!$AV$16</definedName>
    <definedName name="Falz2_PEdp" localSheetId="2">[2]Цены!$AV$16</definedName>
    <definedName name="Falz2_PEdp" localSheetId="3">[2]Цены!$AV$16</definedName>
    <definedName name="Falz2_PEdp">[1]Цены!$AT$16</definedName>
    <definedName name="Falz2_Pt" localSheetId="0">[2]Цены!$R$16</definedName>
    <definedName name="Falz2_Pt" localSheetId="1">[2]Цены!$R$16</definedName>
    <definedName name="Falz2_Pt" localSheetId="2">[2]Цены!$R$16</definedName>
    <definedName name="Falz2_Pt" localSheetId="3">[2]Цены!$R$16</definedName>
    <definedName name="Falz2_Pt">[1]Цены!$R$16</definedName>
    <definedName name="Falz2_Ptdp" localSheetId="0">[2]Цены!$P$16</definedName>
    <definedName name="Falz2_Ptdp" localSheetId="1">[2]Цены!$P$16</definedName>
    <definedName name="Falz2_Ptdp" localSheetId="2">[2]Цены!$P$16</definedName>
    <definedName name="Falz2_Ptdp" localSheetId="3">[2]Цены!$P$16</definedName>
    <definedName name="Falz2_Ptdp">[1]Цены!$P$16</definedName>
    <definedName name="Falz2_PtRF" localSheetId="0">[2]Цены!$V$16</definedName>
    <definedName name="Falz2_PtRF" localSheetId="1">[2]Цены!$V$16</definedName>
    <definedName name="Falz2_PtRF" localSheetId="2">[2]Цены!$V$16</definedName>
    <definedName name="Falz2_PtRF" localSheetId="3">[2]Цены!$V$16</definedName>
    <definedName name="Falz2_PtRF">[1]Цены!$V$16</definedName>
    <definedName name="Falz2_PtRF4" localSheetId="0">[2]Цены!$X$16</definedName>
    <definedName name="Falz2_PtRF4" localSheetId="1">[2]Цены!$X$16</definedName>
    <definedName name="Falz2_PtRF4" localSheetId="2">[2]Цены!$X$16</definedName>
    <definedName name="Falz2_PtRF4" localSheetId="3">[2]Цены!$X$16</definedName>
    <definedName name="Falz2_PtRF4">[1]Цены!$X$16</definedName>
    <definedName name="Falz2_PtRFdp" localSheetId="0">[2]Цены!$T$16</definedName>
    <definedName name="Falz2_PtRFdp" localSheetId="1">[2]Цены!$T$16</definedName>
    <definedName name="Falz2_PtRFdp" localSheetId="2">[2]Цены!$T$16</definedName>
    <definedName name="Falz2_PtRFdp" localSheetId="3">[2]Цены!$T$16</definedName>
    <definedName name="Falz2_PtRFdp">[1]Цены!$T$16</definedName>
    <definedName name="Falz2_Pur" localSheetId="0">[2]Цены!$F$16</definedName>
    <definedName name="Falz2_Pur" localSheetId="1">[2]Цены!$F$16</definedName>
    <definedName name="Falz2_Pur" localSheetId="2">[2]Цены!$F$16</definedName>
    <definedName name="Falz2_Pur" localSheetId="3">[2]Цены!$F$16</definedName>
    <definedName name="Falz2_Pur">[1]Цены!$F$16</definedName>
    <definedName name="Falz2_PurLiteMatt" localSheetId="0">[2]Цены!$Z$16</definedName>
    <definedName name="Falz2_PurLiteMatt" localSheetId="1">[2]Цены!$Z$16</definedName>
    <definedName name="Falz2_PurLiteMatt" localSheetId="2">[2]Цены!$Z$16</definedName>
    <definedName name="Falz2_PurLiteMatt" localSheetId="3">[2]Цены!$Z$16</definedName>
    <definedName name="Falz2_PurLiteMatt">[1]Цены!$Z$16</definedName>
    <definedName name="Falz2_PurMatt" localSheetId="0">[2]Цены!$D$16</definedName>
    <definedName name="Falz2_PurMatt" localSheetId="1">[2]Цены!$D$16</definedName>
    <definedName name="Falz2_PurMatt" localSheetId="2">[2]Цены!$D$16</definedName>
    <definedName name="Falz2_PurMatt" localSheetId="3">[2]Цены!$D$16</definedName>
    <definedName name="Falz2_PurMatt">[1]Цены!$D$16</definedName>
    <definedName name="Falz2_PurPro" localSheetId="0">[2]Цены!$J$16</definedName>
    <definedName name="Falz2_PurPro" localSheetId="1">[2]Цены!$J$16</definedName>
    <definedName name="Falz2_PurPro" localSheetId="2">[2]Цены!$J$16</definedName>
    <definedName name="Falz2_PurPro" localSheetId="3">[2]Цены!$J$16</definedName>
    <definedName name="Falz2_PurPro">[1]Цены!$J$16</definedName>
    <definedName name="Falz2_PurProMatt275" localSheetId="0">[2]Цены!$H$16</definedName>
    <definedName name="Falz2_PurProMatt275" localSheetId="1">[2]Цены!$H$16</definedName>
    <definedName name="Falz2_PurProMatt275" localSheetId="2">[2]Цены!$H$16</definedName>
    <definedName name="Falz2_PurProMatt275" localSheetId="3">[2]Цены!$H$16</definedName>
    <definedName name="Falz2_PurProMatt275">[1]Цены!$H$16</definedName>
    <definedName name="Falz2_Sat" localSheetId="0">[2]Цены!$AP$16</definedName>
    <definedName name="Falz2_Sat" localSheetId="1">[2]Цены!$AP$16</definedName>
    <definedName name="Falz2_Sat" localSheetId="2">[2]Цены!$AP$16</definedName>
    <definedName name="Falz2_Sat" localSheetId="3">[2]Цены!$AP$16</definedName>
    <definedName name="Falz2_Sat">[1]Цены!$AN$16</definedName>
    <definedName name="Falz2_SatMatt" localSheetId="0">[2]Цены!$AB$16</definedName>
    <definedName name="Falz2_SatMatt" localSheetId="1">[2]Цены!$AB$16</definedName>
    <definedName name="Falz2_SatMatt" localSheetId="2">[2]Цены!$AB$16</definedName>
    <definedName name="Falz2_SatMatt" localSheetId="3">[2]Цены!$AB$16</definedName>
    <definedName name="Falz2_SatMatt">[1]Цены!$AB$16</definedName>
    <definedName name="Falz2_StBarhat" localSheetId="0">[2]Цены!$AD$16</definedName>
    <definedName name="Falz2_StBarhat" localSheetId="1">[2]Цены!$AD$16</definedName>
    <definedName name="Falz2_StBarhat" localSheetId="2">[2]Цены!$AD$16</definedName>
    <definedName name="Falz2_StBarhat" localSheetId="3">[2]Цены!$AD$16</definedName>
    <definedName name="Falz2_StBarhat">[1]Цены!$AD$16</definedName>
    <definedName name="Falz2_Vel_X" localSheetId="0">[2]Цены!$L$16</definedName>
    <definedName name="Falz2_Vel_X" localSheetId="1">[2]Цены!$L$16</definedName>
    <definedName name="Falz2_Vel_X" localSheetId="2">[2]Цены!$L$16</definedName>
    <definedName name="Falz2_Vel_X" localSheetId="3">[2]Цены!$L$16</definedName>
    <definedName name="Falz2_Vel_X">[1]Цены!$L$16</definedName>
    <definedName name="Falz2_Zn035" localSheetId="0">[2]Цены!$BZ$16</definedName>
    <definedName name="Falz2_Zn035" localSheetId="1">[2]Цены!$BZ$16</definedName>
    <definedName name="Falz2_Zn035" localSheetId="2">[2]Цены!$BZ$16</definedName>
    <definedName name="Falz2_Zn035" localSheetId="3">[2]Цены!$BZ$16</definedName>
    <definedName name="Falz2_Zn035">[1]Цены!$BX$16</definedName>
    <definedName name="Falz2_Zn04" localSheetId="0">[2]Цены!$BX$16</definedName>
    <definedName name="Falz2_Zn04" localSheetId="1">[2]Цены!$BX$16</definedName>
    <definedName name="Falz2_Zn04" localSheetId="2">[2]Цены!$BX$16</definedName>
    <definedName name="Falz2_Zn04" localSheetId="3">[2]Цены!$BX$16</definedName>
    <definedName name="Falz2_Zn04">[1]Цены!$BV$16</definedName>
    <definedName name="Falz2_Zn045" localSheetId="0">[2]Цены!$BV$16</definedName>
    <definedName name="Falz2_Zn045" localSheetId="1">[2]Цены!$BV$16</definedName>
    <definedName name="Falz2_Zn045" localSheetId="2">[2]Цены!$BV$16</definedName>
    <definedName name="Falz2_Zn045" localSheetId="3">[2]Цены!$BV$16</definedName>
    <definedName name="Falz2_Zn045">[1]Цены!$BT$16</definedName>
    <definedName name="Falz2_Zn05" localSheetId="0">[2]Цены!$BT$16</definedName>
    <definedName name="Falz2_Zn05" localSheetId="1">[2]Цены!$BT$16</definedName>
    <definedName name="Falz2_Zn05" localSheetId="2">[2]Цены!$BT$16</definedName>
    <definedName name="Falz2_Zn05" localSheetId="3">[2]Цены!$BT$16</definedName>
    <definedName name="Falz2_Zn05">[1]Цены!$BR$16</definedName>
    <definedName name="Falz2_Zn055" localSheetId="0">[2]Цены!$BR$16</definedName>
    <definedName name="Falz2_Zn055" localSheetId="1">[2]Цены!$BR$16</definedName>
    <definedName name="Falz2_Zn055" localSheetId="2">[2]Цены!$BR$16</definedName>
    <definedName name="Falz2_Zn055" localSheetId="3">[2]Цены!$BR$16</definedName>
    <definedName name="Falz2_Zn055">[1]Цены!$BP$16</definedName>
    <definedName name="Falz2_Zn07" localSheetId="0">[2]Цены!$BP$16</definedName>
    <definedName name="Falz2_Zn07" localSheetId="1">[2]Цены!$BP$16</definedName>
    <definedName name="Falz2_Zn07" localSheetId="2">[2]Цены!$BP$16</definedName>
    <definedName name="Falz2_Zn07" localSheetId="3">[2]Цены!$BP$16</definedName>
    <definedName name="Falz2_Zn07">[1]Цены!$BN$16</definedName>
    <definedName name="Falz2_Zn08" localSheetId="0">[2]Цены!$BN$16</definedName>
    <definedName name="Falz2_Zn08" localSheetId="1">[2]Цены!$BN$16</definedName>
    <definedName name="Falz2_Zn08" localSheetId="2">[2]Цены!$BN$16</definedName>
    <definedName name="Falz2_Zn08" localSheetId="3">[2]Цены!$BN$16</definedName>
    <definedName name="Falz2_Zn08">[1]Цены!$BL$16</definedName>
    <definedName name="Falz2_Zn09" localSheetId="0">[2]Цены!$BL$16</definedName>
    <definedName name="Falz2_Zn09" localSheetId="1">[2]Цены!$BL$16</definedName>
    <definedName name="Falz2_Zn09" localSheetId="2">[2]Цены!$BL$16</definedName>
    <definedName name="Falz2_Zn09" localSheetId="3">[2]Цены!$BL$16</definedName>
    <definedName name="Falz2_Zn09">[1]Цены!$BJ$16</definedName>
    <definedName name="Kamea_Atl_X" localSheetId="0">[2]Цены!$N$6</definedName>
    <definedName name="Kamea_Atl_X" localSheetId="1">[2]Цены!$N$6</definedName>
    <definedName name="Kamea_Atl_X" localSheetId="2">[2]Цены!$N$6</definedName>
    <definedName name="Kamea_Atl_X" localSheetId="3">[2]Цены!$N$6</definedName>
    <definedName name="Kamea_Atl_X">[1]Цены!$N$6</definedName>
    <definedName name="Kamea_dachPr" localSheetId="0">[2]Цены!$CB$6</definedName>
    <definedName name="Kamea_dachPr" localSheetId="1">[2]Цены!$CB$6</definedName>
    <definedName name="Kamea_dachPr" localSheetId="2">[2]Цены!$CB$6</definedName>
    <definedName name="Kamea_dachPr" localSheetId="3">[2]Цены!$CB$6</definedName>
    <definedName name="Kamea_dachPr">[1]Цены!$BZ$6</definedName>
    <definedName name="Kamea_dachSk" localSheetId="0">[2]Цены!$CD$6</definedName>
    <definedName name="Kamea_dachSk" localSheetId="1">[2]Цены!$CD$6</definedName>
    <definedName name="Kamea_dachSk" localSheetId="2">[2]Цены!$CD$6</definedName>
    <definedName name="Kamea_dachSk" localSheetId="3">[2]Цены!$CD$6</definedName>
    <definedName name="Kamea_dachSk">[1]Цены!$CB$6</definedName>
    <definedName name="Kamea_Dr" localSheetId="0">[2]Цены!$AL$6</definedName>
    <definedName name="Kamea_Dr" localSheetId="1">[2]Цены!$AL$6</definedName>
    <definedName name="Kamea_Dr" localSheetId="2">[2]Цены!$AL$6</definedName>
    <definedName name="Kamea_Dr" localSheetId="3">[2]Цены!$AL$6</definedName>
    <definedName name="Kamea_Dr">[1]Цены!$AL$6</definedName>
    <definedName name="Kamea_Drdp" localSheetId="0">[2]Цены!$AF$6</definedName>
    <definedName name="Kamea_Drdp" localSheetId="1">[2]Цены!$AF$6</definedName>
    <definedName name="Kamea_Drdp" localSheetId="2">[2]Цены!$AF$6</definedName>
    <definedName name="Kamea_Drdp" localSheetId="3">[2]Цены!$AF$6</definedName>
    <definedName name="Kamea_Drdp">[1]Цены!$AF$6</definedName>
    <definedName name="Kamea_DrLite">[2]Цены!$AN$6</definedName>
    <definedName name="Kamea_DrTw" localSheetId="0">[2]Цены!$AH$6</definedName>
    <definedName name="Kamea_DrTw" localSheetId="1">[2]Цены!$AH$6</definedName>
    <definedName name="Kamea_DrTw" localSheetId="2">[2]Цены!$AH$6</definedName>
    <definedName name="Kamea_DrTw" localSheetId="3">[2]Цены!$AH$6</definedName>
    <definedName name="Kamea_DrTw">[1]Цены!$AH$6</definedName>
    <definedName name="Kamea_DrTX" localSheetId="0">[2]Цены!$AJ$6</definedName>
    <definedName name="Kamea_DrTX" localSheetId="1">[2]Цены!$AJ$6</definedName>
    <definedName name="Kamea_DrTX" localSheetId="2">[2]Цены!$AJ$6</definedName>
    <definedName name="Kamea_DrTX" localSheetId="3">[2]Цены!$AJ$6</definedName>
    <definedName name="Kamea_DrTX">[1]Цены!$AJ$6</definedName>
    <definedName name="Kamea_Pe04" localSheetId="0">[2]Цены!$BD$6</definedName>
    <definedName name="Kamea_Pe04" localSheetId="1">[2]Цены!$BD$6</definedName>
    <definedName name="Kamea_Pe04" localSheetId="2">[2]Цены!$BD$6</definedName>
    <definedName name="Kamea_Pe04" localSheetId="3">[2]Цены!$BD$6</definedName>
    <definedName name="Kamea_Pe04">[1]Цены!$BB$6</definedName>
    <definedName name="Kamea_Pe045" localSheetId="0">[2]Цены!$AT$6</definedName>
    <definedName name="Kamea_Pe045" localSheetId="1">[2]Цены!$AT$6</definedName>
    <definedName name="Kamea_Pe045" localSheetId="2">[2]Цены!$AT$6</definedName>
    <definedName name="Kamea_Pe045" localSheetId="3">[2]Цены!$AT$6</definedName>
    <definedName name="Kamea_Pe045">[1]Цены!$AR$6</definedName>
    <definedName name="Kamea_Pe045Lite" localSheetId="0">[2]Цены!$BJ$6</definedName>
    <definedName name="Kamea_Pe045Lite" localSheetId="1">[2]Цены!$BJ$6</definedName>
    <definedName name="Kamea_Pe045Lite" localSheetId="2">[2]Цены!$BJ$6</definedName>
    <definedName name="Kamea_Pe045Lite" localSheetId="3">[2]Цены!$BJ$6</definedName>
    <definedName name="Kamea_Pe045Lite">[1]Цены!$BH$6</definedName>
    <definedName name="Kamea_Pe04dp" localSheetId="0">[2]Цены!$BF$6</definedName>
    <definedName name="Kamea_Pe04dp" localSheetId="1">[2]Цены!$BF$6</definedName>
    <definedName name="Kamea_Pe04dp" localSheetId="2">[2]Цены!$BF$6</definedName>
    <definedName name="Kamea_Pe04dp" localSheetId="3">[2]Цены!$BF$6</definedName>
    <definedName name="Kamea_Pe04dp">[1]Цены!$BD$6</definedName>
    <definedName name="Kamea_Pe04dpMatt" localSheetId="0">[2]Цены!$BH$6</definedName>
    <definedName name="Kamea_Pe04dpMatt" localSheetId="1">[2]Цены!$BH$6</definedName>
    <definedName name="Kamea_Pe04dpMatt" localSheetId="2">[2]Цены!$BH$6</definedName>
    <definedName name="Kamea_Pe04dpMatt" localSheetId="3">[2]Цены!$BH$6</definedName>
    <definedName name="Kamea_Pe04dpMatt">[1]Цены!$BF$6</definedName>
    <definedName name="Kamea_Pe05" localSheetId="0">[2]Цены!$AR$6</definedName>
    <definedName name="Kamea_Pe05" localSheetId="1">[2]Цены!$AR$6</definedName>
    <definedName name="Kamea_Pe05" localSheetId="2">[2]Цены!$AR$6</definedName>
    <definedName name="Kamea_Pe05" localSheetId="3">[2]Цены!$AR$6</definedName>
    <definedName name="Kamea_Pe05">[1]Цены!$AP$6</definedName>
    <definedName name="Kamea_Pe07" localSheetId="0">[2]Цены!$AZ$6</definedName>
    <definedName name="Kamea_Pe07" localSheetId="1">[2]Цены!$AZ$6</definedName>
    <definedName name="Kamea_Pe07" localSheetId="2">[2]Цены!$AZ$6</definedName>
    <definedName name="Kamea_Pe07" localSheetId="3">[2]Цены!$AZ$6</definedName>
    <definedName name="Kamea_Pe07">[1]Цены!$AX$6</definedName>
    <definedName name="Kamea_Pe07dp" localSheetId="0">[2]Цены!$BB$6</definedName>
    <definedName name="Kamea_Pe07dp" localSheetId="1">[2]Цены!$BB$6</definedName>
    <definedName name="Kamea_Pe07dp" localSheetId="2">[2]Цены!$BB$6</definedName>
    <definedName name="Kamea_Pe07dp" localSheetId="3">[2]Цены!$BB$6</definedName>
    <definedName name="Kamea_Pe07dp">[1]Цены!$AZ$6</definedName>
    <definedName name="Kamea_Pe08" localSheetId="0">[2]Цены!$AX$6</definedName>
    <definedName name="Kamea_Pe08" localSheetId="1">[2]Цены!$AX$6</definedName>
    <definedName name="Kamea_Pe08" localSheetId="2">[2]Цены!$AX$6</definedName>
    <definedName name="Kamea_Pe08" localSheetId="3">[2]Цены!$AX$6</definedName>
    <definedName name="Kamea_Pe08">[1]Цены!$AV$6</definedName>
    <definedName name="Kamea_PEdp" localSheetId="0">[2]Цены!$AV$6</definedName>
    <definedName name="Kamea_PEdp" localSheetId="1">[2]Цены!$AV$6</definedName>
    <definedName name="Kamea_PEdp" localSheetId="2">[2]Цены!$AV$6</definedName>
    <definedName name="Kamea_PEdp" localSheetId="3">[2]Цены!$AV$6</definedName>
    <definedName name="Kamea_PEdp">[1]Цены!$AT$6</definedName>
    <definedName name="Kamea_Ptdp" localSheetId="0">[2]Цены!$P$6</definedName>
    <definedName name="Kamea_Ptdp" localSheetId="1">[2]Цены!$P$6</definedName>
    <definedName name="Kamea_Ptdp" localSheetId="2">[2]Цены!$P$6</definedName>
    <definedName name="Kamea_Ptdp" localSheetId="3">[2]Цены!$P$6</definedName>
    <definedName name="Kamea_Ptdp">[1]Цены!$P$6</definedName>
    <definedName name="Kamea_PtRF" localSheetId="0">[2]Цены!$V$6</definedName>
    <definedName name="Kamea_PtRF" localSheetId="1">[2]Цены!$V$6</definedName>
    <definedName name="Kamea_PtRF" localSheetId="2">[2]Цены!$V$6</definedName>
    <definedName name="Kamea_PtRF" localSheetId="3">[2]Цены!$V$6</definedName>
    <definedName name="Kamea_PtRF">[1]Цены!$V$6</definedName>
    <definedName name="Kamea_PtRF4" localSheetId="0">[2]Цены!$X$6</definedName>
    <definedName name="Kamea_PtRF4" localSheetId="1">[2]Цены!$X$6</definedName>
    <definedName name="Kamea_PtRF4" localSheetId="2">[2]Цены!$X$6</definedName>
    <definedName name="Kamea_PtRF4" localSheetId="3">[2]Цены!$X$6</definedName>
    <definedName name="Kamea_PtRF4">[1]Цены!$X$6</definedName>
    <definedName name="Kamea_PtRFdp" localSheetId="0">[2]Цены!$T$6</definedName>
    <definedName name="Kamea_PtRFdp" localSheetId="1">[2]Цены!$T$6</definedName>
    <definedName name="Kamea_PtRFdp" localSheetId="2">[2]Цены!$T$6</definedName>
    <definedName name="Kamea_PtRFdp" localSheetId="3">[2]Цены!$T$6</definedName>
    <definedName name="Kamea_PtRFdp">[1]Цены!$T$6</definedName>
    <definedName name="Kamea_Pur" localSheetId="0">[2]Цены!$F$6</definedName>
    <definedName name="Kamea_Pur" localSheetId="1">[2]Цены!$F$6</definedName>
    <definedName name="Kamea_Pur" localSheetId="2">[2]Цены!$F$6</definedName>
    <definedName name="Kamea_Pur" localSheetId="3">[2]Цены!$F$6</definedName>
    <definedName name="Kamea_Pur">[1]Цены!$F$6</definedName>
    <definedName name="Kamea_PurLiteMatt" localSheetId="0">[2]Цены!$Z$6</definedName>
    <definedName name="Kamea_PurLiteMatt" localSheetId="1">[2]Цены!$Z$6</definedName>
    <definedName name="Kamea_PurLiteMatt" localSheetId="2">[2]Цены!$Z$6</definedName>
    <definedName name="Kamea_PurLiteMatt" localSheetId="3">[2]Цены!$Z$6</definedName>
    <definedName name="Kamea_PurLiteMatt">[1]Цены!$Z$6</definedName>
    <definedName name="Kamea_PurMatt" localSheetId="0">[2]Цены!$D$6</definedName>
    <definedName name="Kamea_PurMatt" localSheetId="1">[2]Цены!$D$6</definedName>
    <definedName name="Kamea_PurMatt" localSheetId="2">[2]Цены!$D$6</definedName>
    <definedName name="Kamea_PurMatt" localSheetId="3">[2]Цены!$D$6</definedName>
    <definedName name="Kamea_PurMatt">[1]Цены!$D$6</definedName>
    <definedName name="Kamea_PurPro" localSheetId="0">[2]Цены!$J$6</definedName>
    <definedName name="Kamea_PurPro" localSheetId="1">[2]Цены!$J$6</definedName>
    <definedName name="Kamea_PurPro" localSheetId="2">[2]Цены!$J$6</definedName>
    <definedName name="Kamea_PurPro" localSheetId="3">[2]Цены!$J$6</definedName>
    <definedName name="Kamea_PurPro">[1]Цены!$J$6</definedName>
    <definedName name="Kamea_PurProMatt275" localSheetId="0">[2]Цены!$H$6</definedName>
    <definedName name="Kamea_PurProMatt275" localSheetId="1">[2]Цены!$H$6</definedName>
    <definedName name="Kamea_PurProMatt275" localSheetId="2">[2]Цены!$H$6</definedName>
    <definedName name="Kamea_PurProMatt275" localSheetId="3">[2]Цены!$H$6</definedName>
    <definedName name="Kamea_PurProMatt275">[1]Цены!$H$6</definedName>
    <definedName name="Kamea_Sat" localSheetId="0">[2]Цены!$AP$6</definedName>
    <definedName name="Kamea_Sat" localSheetId="1">[2]Цены!$AP$6</definedName>
    <definedName name="Kamea_Sat" localSheetId="2">[2]Цены!$AP$6</definedName>
    <definedName name="Kamea_Sat" localSheetId="3">[2]Цены!$AP$6</definedName>
    <definedName name="Kamea_Sat">[1]Цены!$AN$6</definedName>
    <definedName name="Kamea_SatMatt" localSheetId="0">[2]Цены!$AB$6</definedName>
    <definedName name="Kamea_SatMatt" localSheetId="1">[2]Цены!$AB$6</definedName>
    <definedName name="Kamea_SatMatt" localSheetId="2">[2]Цены!$AB$6</definedName>
    <definedName name="Kamea_SatMatt" localSheetId="3">[2]Цены!$AB$6</definedName>
    <definedName name="Kamea_SatMatt">[1]Цены!$AB$6</definedName>
    <definedName name="Kamea_StBarhat" localSheetId="0">[2]Цены!$AD$6</definedName>
    <definedName name="Kamea_StBarhat" localSheetId="1">[2]Цены!$AD$6</definedName>
    <definedName name="Kamea_StBarhat" localSheetId="2">[2]Цены!$AD$6</definedName>
    <definedName name="Kamea_StBarhat" localSheetId="3">[2]Цены!$AD$6</definedName>
    <definedName name="Kamea_StBarhat">[1]Цены!$AD$6</definedName>
    <definedName name="Kamea_Vel_X" localSheetId="0">[2]Цены!$L$6</definedName>
    <definedName name="Kamea_Vel_X" localSheetId="1">[2]Цены!$L$6</definedName>
    <definedName name="Kamea_Vel_X" localSheetId="2">[2]Цены!$L$6</definedName>
    <definedName name="Kamea_Vel_X" localSheetId="3">[2]Цены!$L$6</definedName>
    <definedName name="Kamea_Vel_X">[1]Цены!$L$6</definedName>
    <definedName name="Kamea_Zn035" localSheetId="0">[2]Цены!$BZ$6</definedName>
    <definedName name="Kamea_Zn035" localSheetId="1">[2]Цены!$BZ$6</definedName>
    <definedName name="Kamea_Zn035" localSheetId="2">[2]Цены!$BZ$6</definedName>
    <definedName name="Kamea_Zn035" localSheetId="3">[2]Цены!$BZ$6</definedName>
    <definedName name="Kamea_Zn035">[1]Цены!$BX$6</definedName>
    <definedName name="Kamea_Zn04" localSheetId="0">[2]Цены!$BX$6</definedName>
    <definedName name="Kamea_Zn04" localSheetId="1">[2]Цены!$BX$6</definedName>
    <definedName name="Kamea_Zn04" localSheetId="2">[2]Цены!$BX$6</definedName>
    <definedName name="Kamea_Zn04" localSheetId="3">[2]Цены!$BX$6</definedName>
    <definedName name="Kamea_Zn04">[1]Цены!$BV$6</definedName>
    <definedName name="Kamea_Zn045" localSheetId="0">[2]Цены!$BV$6</definedName>
    <definedName name="Kamea_Zn045" localSheetId="1">[2]Цены!$BV$6</definedName>
    <definedName name="Kamea_Zn045" localSheetId="2">[2]Цены!$BV$6</definedName>
    <definedName name="Kamea_Zn045" localSheetId="3">[2]Цены!$BV$6</definedName>
    <definedName name="Kamea_Zn045">[1]Цены!$BT$6</definedName>
    <definedName name="Kamea_Zn05" localSheetId="0">[2]Цены!$BT$6</definedName>
    <definedName name="Kamea_Zn05" localSheetId="1">[2]Цены!$BT$6</definedName>
    <definedName name="Kamea_Zn05" localSheetId="2">[2]Цены!$BT$6</definedName>
    <definedName name="Kamea_Zn05" localSheetId="3">[2]Цены!$BT$6</definedName>
    <definedName name="Kamea_Zn05">[1]Цены!$BR$6</definedName>
    <definedName name="Kamea_Zn055" localSheetId="0">[2]Цены!$BR$6</definedName>
    <definedName name="Kamea_Zn055" localSheetId="1">[2]Цены!$BR$6</definedName>
    <definedName name="Kamea_Zn055" localSheetId="2">[2]Цены!$BR$6</definedName>
    <definedName name="Kamea_Zn055" localSheetId="3">[2]Цены!$BR$6</definedName>
    <definedName name="Kamea_Zn055">[1]Цены!$BP$6</definedName>
    <definedName name="Kamea_Zn07" localSheetId="0">[2]Цены!$BP$6</definedName>
    <definedName name="Kamea_Zn07" localSheetId="1">[2]Цены!$BP$6</definedName>
    <definedName name="Kamea_Zn07" localSheetId="2">[2]Цены!$BP$6</definedName>
    <definedName name="Kamea_Zn07" localSheetId="3">[2]Цены!$BP$6</definedName>
    <definedName name="Kamea_Zn07">[1]Цены!$BN$6</definedName>
    <definedName name="Kamea_Zn08" localSheetId="0">[2]Цены!$BN$6</definedName>
    <definedName name="Kamea_Zn08" localSheetId="1">[2]Цены!$BN$6</definedName>
    <definedName name="Kamea_Zn08" localSheetId="2">[2]Цены!$BN$6</definedName>
    <definedName name="Kamea_Zn08" localSheetId="3">[2]Цены!$BN$6</definedName>
    <definedName name="Kamea_Zn08">[1]Цены!$BL$6</definedName>
    <definedName name="Kamea_Zn09" localSheetId="0">[2]Цены!$BL$6</definedName>
    <definedName name="Kamea_Zn09" localSheetId="1">[2]Цены!$BL$6</definedName>
    <definedName name="Kamea_Zn09" localSheetId="2">[2]Цены!$BL$6</definedName>
    <definedName name="Kamea_Zn09" localSheetId="3">[2]Цены!$BL$6</definedName>
    <definedName name="Kamea_Zn09">[1]Цены!$BJ$6</definedName>
    <definedName name="Klik_Atl_X" localSheetId="0">[2]Цены!$N$20</definedName>
    <definedName name="Klik_Atl_X" localSheetId="1">[2]Цены!$N$20</definedName>
    <definedName name="Klik_Atl_X" localSheetId="2">[2]Цены!$N$20</definedName>
    <definedName name="Klik_Atl_X" localSheetId="3">[2]Цены!$N$20</definedName>
    <definedName name="Klik_Atl_X">[1]Цены!$N$20</definedName>
    <definedName name="Klik_dachPr" localSheetId="0">[2]Цены!$CB$20</definedName>
    <definedName name="Klik_dachPr" localSheetId="1">[2]Цены!$CB$20</definedName>
    <definedName name="Klik_dachPr" localSheetId="2">[2]Цены!$CB$20</definedName>
    <definedName name="Klik_dachPr" localSheetId="3">[2]Цены!$CB$20</definedName>
    <definedName name="Klik_dachPr">[1]Цены!$BZ$20</definedName>
    <definedName name="Klik_dachSk" localSheetId="0">[2]Цены!$CD$20</definedName>
    <definedName name="Klik_dachSk" localSheetId="1">[2]Цены!$CD$20</definedName>
    <definedName name="Klik_dachSk" localSheetId="2">[2]Цены!$CD$20</definedName>
    <definedName name="Klik_dachSk" localSheetId="3">[2]Цены!$CD$20</definedName>
    <definedName name="Klik_dachSk">[1]Цены!$CB$20</definedName>
    <definedName name="Klik_Dr" localSheetId="0">[2]Цены!$AL$20</definedName>
    <definedName name="Klik_Dr" localSheetId="1">[2]Цены!$AL$20</definedName>
    <definedName name="Klik_Dr" localSheetId="2">[2]Цены!$AL$20</definedName>
    <definedName name="Klik_Dr" localSheetId="3">[2]Цены!$AL$20</definedName>
    <definedName name="Klik_Dr">[1]Цены!$AL$20</definedName>
    <definedName name="Klik_Drdp" localSheetId="0">[2]Цены!$AF$20</definedName>
    <definedName name="Klik_Drdp" localSheetId="1">[2]Цены!$AF$20</definedName>
    <definedName name="Klik_Drdp" localSheetId="2">[2]Цены!$AF$20</definedName>
    <definedName name="Klik_Drdp" localSheetId="3">[2]Цены!$AF$20</definedName>
    <definedName name="Klik_Drdp">[1]Цены!$AF$20</definedName>
    <definedName name="Klik_DrLite">[2]Цены!$AN$20</definedName>
    <definedName name="Klik_DrTw" localSheetId="0">[2]Цены!$AH$20</definedName>
    <definedName name="Klik_DrTw" localSheetId="1">[2]Цены!$AH$20</definedName>
    <definedName name="Klik_DrTw" localSheetId="2">[2]Цены!$AH$20</definedName>
    <definedName name="Klik_DrTw" localSheetId="3">[2]Цены!$AH$20</definedName>
    <definedName name="Klik_DrTw">[1]Цены!$AH$20</definedName>
    <definedName name="Klik_DrTX" localSheetId="0">[2]Цены!$AJ$20</definedName>
    <definedName name="Klik_DrTX" localSheetId="1">[2]Цены!$AJ$20</definedName>
    <definedName name="Klik_DrTX" localSheetId="2">[2]Цены!$AJ$20</definedName>
    <definedName name="Klik_DrTX" localSheetId="3">[2]Цены!$AJ$20</definedName>
    <definedName name="Klik_DrTX">[1]Цены!$AJ$20</definedName>
    <definedName name="Klik_mini_Atl_X" localSheetId="0">[2]Цены!$N$21</definedName>
    <definedName name="Klik_mini_Atl_X" localSheetId="1">[2]Цены!$N$21</definedName>
    <definedName name="Klik_mini_Atl_X" localSheetId="2">[2]Цены!$N$21</definedName>
    <definedName name="Klik_mini_Atl_X" localSheetId="3">[2]Цены!$N$21</definedName>
    <definedName name="Klik_mini_Atl_X">[1]Цены!$N$21</definedName>
    <definedName name="Klik_mini_dachPr" localSheetId="0">[2]Цены!$CB$21</definedName>
    <definedName name="Klik_mini_dachPr" localSheetId="1">[2]Цены!$CB$21</definedName>
    <definedName name="Klik_mini_dachPr" localSheetId="2">[2]Цены!$CB$21</definedName>
    <definedName name="Klik_mini_dachPr" localSheetId="3">[2]Цены!$CB$21</definedName>
    <definedName name="Klik_mini_dachPr">[1]Цены!$BZ$21</definedName>
    <definedName name="Klik_mini_dachSk" localSheetId="0">[2]Цены!$CD$21</definedName>
    <definedName name="Klik_mini_dachSk" localSheetId="1">[2]Цены!$CD$21</definedName>
    <definedName name="Klik_mini_dachSk" localSheetId="2">[2]Цены!$CD$21</definedName>
    <definedName name="Klik_mini_dachSk" localSheetId="3">[2]Цены!$CD$21</definedName>
    <definedName name="Klik_mini_dachSk">[1]Цены!$CB$21</definedName>
    <definedName name="Klik_mini_Dr" localSheetId="0">[2]Цены!$AL$21</definedName>
    <definedName name="Klik_mini_Dr" localSheetId="1">[2]Цены!$AL$21</definedName>
    <definedName name="Klik_mini_Dr" localSheetId="2">[2]Цены!$AL$21</definedName>
    <definedName name="Klik_mini_Dr" localSheetId="3">[2]Цены!$AL$21</definedName>
    <definedName name="Klik_mini_Dr">[1]Цены!$AL$21</definedName>
    <definedName name="Klik_mini_Drdp" localSheetId="0">[2]Цены!$AF$21</definedName>
    <definedName name="Klik_mini_Drdp" localSheetId="1">[2]Цены!$AF$21</definedName>
    <definedName name="Klik_mini_Drdp" localSheetId="2">[2]Цены!$AF$21</definedName>
    <definedName name="Klik_mini_Drdp" localSheetId="3">[2]Цены!$AF$21</definedName>
    <definedName name="Klik_mini_Drdp">[1]Цены!$AF$21</definedName>
    <definedName name="Klik_mini_DrLite">[2]Цены!$AN$21</definedName>
    <definedName name="Klik_mini_DrTw" localSheetId="0">[2]Цены!$AH$21</definedName>
    <definedName name="Klik_mini_DrTw" localSheetId="1">[2]Цены!$AH$21</definedName>
    <definedName name="Klik_mini_DrTw" localSheetId="2">[2]Цены!$AH$21</definedName>
    <definedName name="Klik_mini_DrTw" localSheetId="3">[2]Цены!$AH$21</definedName>
    <definedName name="Klik_mini_DrTw">[1]Цены!$AH$21</definedName>
    <definedName name="Klik_mini_DrTX" localSheetId="0">[2]Цены!$AJ$21</definedName>
    <definedName name="Klik_mini_DrTX" localSheetId="1">[2]Цены!$AJ$21</definedName>
    <definedName name="Klik_mini_DrTX" localSheetId="2">[2]Цены!$AJ$21</definedName>
    <definedName name="Klik_mini_DrTX" localSheetId="3">[2]Цены!$AJ$21</definedName>
    <definedName name="Klik_mini_DrTX">[1]Цены!$AJ$21</definedName>
    <definedName name="Klik_mini_Pe04" localSheetId="0">[2]Цены!$BD$21</definedName>
    <definedName name="Klik_mini_Pe04" localSheetId="1">[2]Цены!$BD$21</definedName>
    <definedName name="Klik_mini_Pe04" localSheetId="2">[2]Цены!$BD$21</definedName>
    <definedName name="Klik_mini_Pe04" localSheetId="3">[2]Цены!$BD$21</definedName>
    <definedName name="Klik_mini_Pe04">[1]Цены!$BB$21</definedName>
    <definedName name="Klik_mini_Pe045" localSheetId="0">[2]Цены!$AT$21</definedName>
    <definedName name="Klik_mini_Pe045" localSheetId="1">[2]Цены!$AT$21</definedName>
    <definedName name="Klik_mini_Pe045" localSheetId="2">[2]Цены!$AT$21</definedName>
    <definedName name="Klik_mini_Pe045" localSheetId="3">[2]Цены!$AT$21</definedName>
    <definedName name="Klik_mini_Pe045">[1]Цены!$AR$21</definedName>
    <definedName name="Klik_mini_Pe045Lite" localSheetId="0">[2]Цены!$BJ$21</definedName>
    <definedName name="Klik_mini_Pe045Lite" localSheetId="1">[2]Цены!$BJ$21</definedName>
    <definedName name="Klik_mini_Pe045Lite" localSheetId="2">[2]Цены!$BJ$21</definedName>
    <definedName name="Klik_mini_Pe045Lite" localSheetId="3">[2]Цены!$BJ$21</definedName>
    <definedName name="Klik_mini_Pe045Lite">[1]Цены!$BH$21</definedName>
    <definedName name="Klik_mini_Pe04dp" localSheetId="0">[2]Цены!$BF$21</definedName>
    <definedName name="Klik_mini_Pe04dp" localSheetId="1">[2]Цены!$BF$21</definedName>
    <definedName name="Klik_mini_Pe04dp" localSheetId="2">[2]Цены!$BF$21</definedName>
    <definedName name="Klik_mini_Pe04dp" localSheetId="3">[2]Цены!$BF$21</definedName>
    <definedName name="Klik_mini_Pe04dp">[1]Цены!$BD$21</definedName>
    <definedName name="Klik_mini_Pe04dpMatt" localSheetId="0">[2]Цены!$BH$21</definedName>
    <definedName name="Klik_mini_Pe04dpMatt" localSheetId="1">[2]Цены!$BH$21</definedName>
    <definedName name="Klik_mini_Pe04dpMatt" localSheetId="2">[2]Цены!$BH$21</definedName>
    <definedName name="Klik_mini_Pe04dpMatt" localSheetId="3">[2]Цены!$BH$21</definedName>
    <definedName name="Klik_mini_Pe04dpMatt">[1]Цены!$BF$21</definedName>
    <definedName name="Klik_mini_Pe05" localSheetId="0">[2]Цены!$AR$21</definedName>
    <definedName name="Klik_mini_Pe05" localSheetId="1">[2]Цены!$AR$21</definedName>
    <definedName name="Klik_mini_Pe05" localSheetId="2">[2]Цены!$AR$21</definedName>
    <definedName name="Klik_mini_Pe05" localSheetId="3">[2]Цены!$AR$21</definedName>
    <definedName name="Klik_mini_Pe05">[1]Цены!$AP$21</definedName>
    <definedName name="Klik_mini_Pe07" localSheetId="0">[2]Цены!$AZ$21</definedName>
    <definedName name="Klik_mini_Pe07" localSheetId="1">[2]Цены!$AZ$21</definedName>
    <definedName name="Klik_mini_Pe07" localSheetId="2">[2]Цены!$AZ$21</definedName>
    <definedName name="Klik_mini_Pe07" localSheetId="3">[2]Цены!$AZ$21</definedName>
    <definedName name="Klik_mini_Pe07">[1]Цены!$AX$21</definedName>
    <definedName name="Klik_mini_Pe07dp" localSheetId="0">[2]Цены!$BB$21</definedName>
    <definedName name="Klik_mini_Pe07dp" localSheetId="1">[2]Цены!$BB$21</definedName>
    <definedName name="Klik_mini_Pe07dp" localSheetId="2">[2]Цены!$BB$21</definedName>
    <definedName name="Klik_mini_Pe07dp" localSheetId="3">[2]Цены!$BB$21</definedName>
    <definedName name="Klik_mini_Pe07dp">[1]Цены!$AZ$21</definedName>
    <definedName name="Klik_mini_Pe08" localSheetId="0">[2]Цены!$AX$21</definedName>
    <definedName name="Klik_mini_Pe08" localSheetId="1">[2]Цены!$AX$21</definedName>
    <definedName name="Klik_mini_Pe08" localSheetId="2">[2]Цены!$AX$21</definedName>
    <definedName name="Klik_mini_Pe08" localSheetId="3">[2]Цены!$AX$21</definedName>
    <definedName name="Klik_mini_Pe08">[1]Цены!$AV$21</definedName>
    <definedName name="Klik_mini_PEdp" localSheetId="0">[2]Цены!$AV$21</definedName>
    <definedName name="Klik_mini_PEdp" localSheetId="1">[2]Цены!$AV$21</definedName>
    <definedName name="Klik_mini_PEdp" localSheetId="2">[2]Цены!$AV$21</definedName>
    <definedName name="Klik_mini_PEdp" localSheetId="3">[2]Цены!$AV$21</definedName>
    <definedName name="Klik_mini_PEdp">[1]Цены!$AT$21</definedName>
    <definedName name="Klik_mini_Pt" localSheetId="0">[2]Цены!$R$21</definedName>
    <definedName name="Klik_mini_Pt" localSheetId="1">[2]Цены!$R$21</definedName>
    <definedName name="Klik_mini_Pt" localSheetId="2">[2]Цены!$R$21</definedName>
    <definedName name="Klik_mini_Pt" localSheetId="3">[2]Цены!$R$21</definedName>
    <definedName name="Klik_mini_Pt">[1]Цены!$R$21</definedName>
    <definedName name="Klik_mini_Ptdp" localSheetId="0">[2]Цены!$P$21</definedName>
    <definedName name="Klik_mini_Ptdp" localSheetId="1">[2]Цены!$P$21</definedName>
    <definedName name="Klik_mini_Ptdp" localSheetId="2">[2]Цены!$P$21</definedName>
    <definedName name="Klik_mini_Ptdp" localSheetId="3">[2]Цены!$P$21</definedName>
    <definedName name="Klik_mini_Ptdp">[1]Цены!$P$21</definedName>
    <definedName name="Klik_mini_PtRF" localSheetId="0">[2]Цены!$V$21</definedName>
    <definedName name="Klik_mini_PtRF" localSheetId="1">[2]Цены!$V$21</definedName>
    <definedName name="Klik_mini_PtRF" localSheetId="2">[2]Цены!$V$21</definedName>
    <definedName name="Klik_mini_PtRF" localSheetId="3">[2]Цены!$V$21</definedName>
    <definedName name="Klik_mini_PtRF">[1]Цены!$V$21</definedName>
    <definedName name="Klik_mini_PtRF4" localSheetId="0">[2]Цены!$X$21</definedName>
    <definedName name="Klik_mini_PtRF4" localSheetId="1">[2]Цены!$X$21</definedName>
    <definedName name="Klik_mini_PtRF4" localSheetId="2">[2]Цены!$X$21</definedName>
    <definedName name="Klik_mini_PtRF4" localSheetId="3">[2]Цены!$X$21</definedName>
    <definedName name="Klik_mini_PtRF4">[1]Цены!$X$21</definedName>
    <definedName name="Klik_mini_PtRFdp" localSheetId="0">[2]Цены!$T$21</definedName>
    <definedName name="Klik_mini_PtRFdp" localSheetId="1">[2]Цены!$T$21</definedName>
    <definedName name="Klik_mini_PtRFdp" localSheetId="2">[2]Цены!$T$21</definedName>
    <definedName name="Klik_mini_PtRFdp" localSheetId="3">[2]Цены!$T$21</definedName>
    <definedName name="Klik_mini_PtRFdp">[1]Цены!$T$21</definedName>
    <definedName name="Klik_mini_Pur" localSheetId="0">[2]Цены!$F$21</definedName>
    <definedName name="Klik_mini_Pur" localSheetId="1">[2]Цены!$F$21</definedName>
    <definedName name="Klik_mini_Pur" localSheetId="2">[2]Цены!$F$21</definedName>
    <definedName name="Klik_mini_Pur" localSheetId="3">[2]Цены!$F$21</definedName>
    <definedName name="Klik_mini_Pur">[1]Цены!$F$21</definedName>
    <definedName name="Klik_mini_PurLiteMatt" localSheetId="0">[2]Цены!$Z$21</definedName>
    <definedName name="Klik_mini_PurLiteMatt" localSheetId="1">[2]Цены!$Z$21</definedName>
    <definedName name="Klik_mini_PurLiteMatt" localSheetId="2">[2]Цены!$Z$21</definedName>
    <definedName name="Klik_mini_PurLiteMatt" localSheetId="3">[2]Цены!$Z$21</definedName>
    <definedName name="Klik_mini_PurLiteMatt">[1]Цены!$Z$21</definedName>
    <definedName name="Klik_mini_PurMatt" localSheetId="0">[2]Цены!$D$21</definedName>
    <definedName name="Klik_mini_PurMatt" localSheetId="1">[2]Цены!$D$21</definedName>
    <definedName name="Klik_mini_PurMatt" localSheetId="2">[2]Цены!$D$21</definedName>
    <definedName name="Klik_mini_PurMatt" localSheetId="3">[2]Цены!$D$21</definedName>
    <definedName name="Klik_mini_PurMatt">[1]Цены!$D$21</definedName>
    <definedName name="Klik_mini_PurPro" localSheetId="0">[2]Цены!$J$21</definedName>
    <definedName name="Klik_mini_PurPro" localSheetId="1">[2]Цены!$J$21</definedName>
    <definedName name="Klik_mini_PurPro" localSheetId="2">[2]Цены!$J$21</definedName>
    <definedName name="Klik_mini_PurPro" localSheetId="3">[2]Цены!$J$21</definedName>
    <definedName name="Klik_mini_PurPro">[1]Цены!$J$21</definedName>
    <definedName name="Klik_mini_PurProMatt275" localSheetId="0">[2]Цены!$H$21</definedName>
    <definedName name="Klik_mini_PurProMatt275" localSheetId="1">[2]Цены!$H$21</definedName>
    <definedName name="Klik_mini_PurProMatt275" localSheetId="2">[2]Цены!$H$21</definedName>
    <definedName name="Klik_mini_PurProMatt275" localSheetId="3">[2]Цены!$H$21</definedName>
    <definedName name="Klik_mini_PurProMatt275">[1]Цены!$H$21</definedName>
    <definedName name="Klik_mini_Sat" localSheetId="0">[2]Цены!$AP$21</definedName>
    <definedName name="Klik_mini_Sat" localSheetId="1">[2]Цены!$AP$21</definedName>
    <definedName name="Klik_mini_Sat" localSheetId="2">[2]Цены!$AP$21</definedName>
    <definedName name="Klik_mini_Sat" localSheetId="3">[2]Цены!$AP$21</definedName>
    <definedName name="Klik_mini_Sat">[1]Цены!$AN$21</definedName>
    <definedName name="Klik_mini_SatMatt" localSheetId="0">[2]Цены!$AB$21</definedName>
    <definedName name="Klik_mini_SatMatt" localSheetId="1">[2]Цены!$AB$21</definedName>
    <definedName name="Klik_mini_SatMatt" localSheetId="2">[2]Цены!$AB$21</definedName>
    <definedName name="Klik_mini_SatMatt" localSheetId="3">[2]Цены!$AB$21</definedName>
    <definedName name="Klik_mini_SatMatt">[1]Цены!$AB$21</definedName>
    <definedName name="Klik_mini_StBarhat" localSheetId="0">[2]Цены!$AD$21</definedName>
    <definedName name="Klik_mini_StBarhat" localSheetId="1">[2]Цены!$AD$21</definedName>
    <definedName name="Klik_mini_StBarhat" localSheetId="2">[2]Цены!$AD$21</definedName>
    <definedName name="Klik_mini_StBarhat" localSheetId="3">[2]Цены!$AD$21</definedName>
    <definedName name="Klik_mini_StBarhat">[1]Цены!$AD$21</definedName>
    <definedName name="Klik_mini_Vel_X" localSheetId="0">[2]Цены!$L$21</definedName>
    <definedName name="Klik_mini_Vel_X" localSheetId="1">[2]Цены!$L$21</definedName>
    <definedName name="Klik_mini_Vel_X" localSheetId="2">[2]Цены!$L$21</definedName>
    <definedName name="Klik_mini_Vel_X" localSheetId="3">[2]Цены!$L$21</definedName>
    <definedName name="Klik_mini_Vel_X">[1]Цены!$L$21</definedName>
    <definedName name="Klik_mini_Zn035" localSheetId="0">[2]Цены!$BZ$21</definedName>
    <definedName name="Klik_mini_Zn035" localSheetId="1">[2]Цены!$BZ$21</definedName>
    <definedName name="Klik_mini_Zn035" localSheetId="2">[2]Цены!$BZ$21</definedName>
    <definedName name="Klik_mini_Zn035" localSheetId="3">[2]Цены!$BZ$21</definedName>
    <definedName name="Klik_mini_Zn035">[1]Цены!$BX$21</definedName>
    <definedName name="Klik_mini_Zn04" localSheetId="0">[2]Цены!$BX$21</definedName>
    <definedName name="Klik_mini_Zn04" localSheetId="1">[2]Цены!$BX$21</definedName>
    <definedName name="Klik_mini_Zn04" localSheetId="2">[2]Цены!$BX$21</definedName>
    <definedName name="Klik_mini_Zn04" localSheetId="3">[2]Цены!$BX$21</definedName>
    <definedName name="Klik_mini_Zn04">[1]Цены!$BV$21</definedName>
    <definedName name="Klik_mini_Zn045" localSheetId="0">[2]Цены!$BV$21</definedName>
    <definedName name="Klik_mini_Zn045" localSheetId="1">[2]Цены!$BV$21</definedName>
    <definedName name="Klik_mini_Zn045" localSheetId="2">[2]Цены!$BV$21</definedName>
    <definedName name="Klik_mini_Zn045" localSheetId="3">[2]Цены!$BV$21</definedName>
    <definedName name="Klik_mini_Zn045">[1]Цены!$BT$21</definedName>
    <definedName name="Klik_mini_Zn05" localSheetId="0">[2]Цены!$BT$21</definedName>
    <definedName name="Klik_mini_Zn05" localSheetId="1">[2]Цены!$BT$21</definedName>
    <definedName name="Klik_mini_Zn05" localSheetId="2">[2]Цены!$BT$21</definedName>
    <definedName name="Klik_mini_Zn05" localSheetId="3">[2]Цены!$BT$21</definedName>
    <definedName name="Klik_mini_Zn05">[1]Цены!$BR$21</definedName>
    <definedName name="Klik_mini_Zn055" localSheetId="0">[2]Цены!$BR$21</definedName>
    <definedName name="Klik_mini_Zn055" localSheetId="1">[2]Цены!$BR$21</definedName>
    <definedName name="Klik_mini_Zn055" localSheetId="2">[2]Цены!$BR$21</definedName>
    <definedName name="Klik_mini_Zn055" localSheetId="3">[2]Цены!$BR$21</definedName>
    <definedName name="Klik_mini_Zn055">[1]Цены!$BP$21</definedName>
    <definedName name="Klik_mini_Zn07" localSheetId="0">[2]Цены!$BP$21</definedName>
    <definedName name="Klik_mini_Zn07" localSheetId="1">[2]Цены!$BP$21</definedName>
    <definedName name="Klik_mini_Zn07" localSheetId="2">[2]Цены!$BP$21</definedName>
    <definedName name="Klik_mini_Zn07" localSheetId="3">[2]Цены!$BP$21</definedName>
    <definedName name="Klik_mini_Zn07">[1]Цены!$BN$21</definedName>
    <definedName name="Klik_mini_Zn08" localSheetId="0">[2]Цены!$BN$21</definedName>
    <definedName name="Klik_mini_Zn08" localSheetId="1">[2]Цены!$BN$21</definedName>
    <definedName name="Klik_mini_Zn08" localSheetId="2">[2]Цены!$BN$21</definedName>
    <definedName name="Klik_mini_Zn08" localSheetId="3">[2]Цены!$BN$21</definedName>
    <definedName name="Klik_mini_Zn08">[1]Цены!$BL$21</definedName>
    <definedName name="Klik_mini_Zn09" localSheetId="0">[2]Цены!$BL$21</definedName>
    <definedName name="Klik_mini_Zn09" localSheetId="1">[2]Цены!$BL$21</definedName>
    <definedName name="Klik_mini_Zn09" localSheetId="2">[2]Цены!$BL$21</definedName>
    <definedName name="Klik_mini_Zn09" localSheetId="3">[2]Цены!$BL$21</definedName>
    <definedName name="Klik_mini_Zn09">[1]Цены!$BJ$21</definedName>
    <definedName name="Klik_Pe04" localSheetId="0">[2]Цены!$BD$20</definedName>
    <definedName name="Klik_Pe04" localSheetId="1">[2]Цены!$BD$20</definedName>
    <definedName name="Klik_Pe04" localSheetId="2">[2]Цены!$BD$20</definedName>
    <definedName name="Klik_Pe04" localSheetId="3">[2]Цены!$BD$20</definedName>
    <definedName name="Klik_Pe04">[1]Цены!$BB$20</definedName>
    <definedName name="Klik_Pe045" localSheetId="0">[2]Цены!$AT$20</definedName>
    <definedName name="Klik_Pe045" localSheetId="1">[2]Цены!$AT$20</definedName>
    <definedName name="Klik_Pe045" localSheetId="2">[2]Цены!$AT$20</definedName>
    <definedName name="Klik_Pe045" localSheetId="3">[2]Цены!$AT$20</definedName>
    <definedName name="Klik_Pe045">[1]Цены!$AR$20</definedName>
    <definedName name="Klik_Pe045Lite" localSheetId="0">[2]Цены!$BJ$20</definedName>
    <definedName name="Klik_Pe045Lite" localSheetId="1">[2]Цены!$BJ$20</definedName>
    <definedName name="Klik_Pe045Lite" localSheetId="2">[2]Цены!$BJ$20</definedName>
    <definedName name="Klik_Pe045Lite" localSheetId="3">[2]Цены!$BJ$20</definedName>
    <definedName name="Klik_Pe045Lite">[1]Цены!$BH$20</definedName>
    <definedName name="Klik_Pe04dp" localSheetId="0">[2]Цены!$BF$20</definedName>
    <definedName name="Klik_Pe04dp" localSheetId="1">[2]Цены!$BF$20</definedName>
    <definedName name="Klik_Pe04dp" localSheetId="2">[2]Цены!$BF$20</definedName>
    <definedName name="Klik_Pe04dp" localSheetId="3">[2]Цены!$BF$20</definedName>
    <definedName name="Klik_Pe04dp">[1]Цены!$BD$20</definedName>
    <definedName name="Klik_Pe04dpMatt" localSheetId="0">[2]Цены!$BH$20</definedName>
    <definedName name="Klik_Pe04dpMatt" localSheetId="1">[2]Цены!$BH$20</definedName>
    <definedName name="Klik_Pe04dpMatt" localSheetId="2">[2]Цены!$BH$20</definedName>
    <definedName name="Klik_Pe04dpMatt" localSheetId="3">[2]Цены!$BH$20</definedName>
    <definedName name="Klik_Pe04dpMatt">[1]Цены!$BF$20</definedName>
    <definedName name="Klik_Pe05" localSheetId="0">[2]Цены!$AR$20</definedName>
    <definedName name="Klik_Pe05" localSheetId="1">[2]Цены!$AR$20</definedName>
    <definedName name="Klik_Pe05" localSheetId="2">[2]Цены!$AR$20</definedName>
    <definedName name="Klik_Pe05" localSheetId="3">[2]Цены!$AR$20</definedName>
    <definedName name="Klik_Pe05">[1]Цены!$AP$20</definedName>
    <definedName name="Klik_Pe07" localSheetId="0">[2]Цены!$AZ$20</definedName>
    <definedName name="Klik_Pe07" localSheetId="1">[2]Цены!$AZ$20</definedName>
    <definedName name="Klik_Pe07" localSheetId="2">[2]Цены!$AZ$20</definedName>
    <definedName name="Klik_Pe07" localSheetId="3">[2]Цены!$AZ$20</definedName>
    <definedName name="Klik_Pe07">[1]Цены!$AX$20</definedName>
    <definedName name="Klik_Pe07dp" localSheetId="0">[2]Цены!$BB$20</definedName>
    <definedName name="Klik_Pe07dp" localSheetId="1">[2]Цены!$BB$20</definedName>
    <definedName name="Klik_Pe07dp" localSheetId="2">[2]Цены!$BB$20</definedName>
    <definedName name="Klik_Pe07dp" localSheetId="3">[2]Цены!$BB$20</definedName>
    <definedName name="Klik_Pe07dp">[1]Цены!$AZ$20</definedName>
    <definedName name="Klik_Pe08" localSheetId="0">[2]Цены!$AX$20</definedName>
    <definedName name="Klik_Pe08" localSheetId="1">[2]Цены!$AX$20</definedName>
    <definedName name="Klik_Pe08" localSheetId="2">[2]Цены!$AX$20</definedName>
    <definedName name="Klik_Pe08" localSheetId="3">[2]Цены!$AX$20</definedName>
    <definedName name="Klik_Pe08">[1]Цены!$AV$20</definedName>
    <definedName name="Klik_PEdp" localSheetId="0">[2]Цены!$AV$20</definedName>
    <definedName name="Klik_PEdp" localSheetId="1">[2]Цены!$AV$20</definedName>
    <definedName name="Klik_PEdp" localSheetId="2">[2]Цены!$AV$20</definedName>
    <definedName name="Klik_PEdp" localSheetId="3">[2]Цены!$AV$20</definedName>
    <definedName name="Klik_PEdp">[1]Цены!$AT$20</definedName>
    <definedName name="Klik_Pt" localSheetId="0">[2]Цены!$R$20</definedName>
    <definedName name="Klik_Pt" localSheetId="1">[2]Цены!$R$20</definedName>
    <definedName name="Klik_Pt" localSheetId="2">[2]Цены!$R$20</definedName>
    <definedName name="Klik_Pt" localSheetId="3">[2]Цены!$R$20</definedName>
    <definedName name="Klik_Pt">[1]Цены!$R$20</definedName>
    <definedName name="Klik_Ptdp" localSheetId="0">[2]Цены!$P$20</definedName>
    <definedName name="Klik_Ptdp" localSheetId="1">[2]Цены!$P$20</definedName>
    <definedName name="Klik_Ptdp" localSheetId="2">[2]Цены!$P$20</definedName>
    <definedName name="Klik_Ptdp" localSheetId="3">[2]Цены!$P$20</definedName>
    <definedName name="Klik_Ptdp">[1]Цены!$P$20</definedName>
    <definedName name="Klik_PtRF" localSheetId="0">[2]Цены!$V$20</definedName>
    <definedName name="Klik_PtRF" localSheetId="1">[2]Цены!$V$20</definedName>
    <definedName name="Klik_PtRF" localSheetId="2">[2]Цены!$V$20</definedName>
    <definedName name="Klik_PtRF" localSheetId="3">[2]Цены!$V$20</definedName>
    <definedName name="Klik_PtRF">[1]Цены!$V$20</definedName>
    <definedName name="Klik_PtRF4" localSheetId="0">[2]Цены!$X$20</definedName>
    <definedName name="Klik_PtRF4" localSheetId="1">[2]Цены!$X$20</definedName>
    <definedName name="Klik_PtRF4" localSheetId="2">[2]Цены!$X$20</definedName>
    <definedName name="Klik_PtRF4" localSheetId="3">[2]Цены!$X$20</definedName>
    <definedName name="Klik_PtRF4">[1]Цены!$X$20</definedName>
    <definedName name="Klik_PtRFdp" localSheetId="0">[2]Цены!$T$20</definedName>
    <definedName name="Klik_PtRFdp" localSheetId="1">[2]Цены!$T$20</definedName>
    <definedName name="Klik_PtRFdp" localSheetId="2">[2]Цены!$T$20</definedName>
    <definedName name="Klik_PtRFdp" localSheetId="3">[2]Цены!$T$20</definedName>
    <definedName name="Klik_PtRFdp">[1]Цены!$T$20</definedName>
    <definedName name="Klik_Pur" localSheetId="0">[2]Цены!$F$20</definedName>
    <definedName name="Klik_Pur" localSheetId="1">[2]Цены!$F$20</definedName>
    <definedName name="Klik_Pur" localSheetId="2">[2]Цены!$F$20</definedName>
    <definedName name="Klik_Pur" localSheetId="3">[2]Цены!$F$20</definedName>
    <definedName name="Klik_Pur">[1]Цены!$F$20</definedName>
    <definedName name="Klik_PurLiteMatt" localSheetId="0">[2]Цены!$Z$20</definedName>
    <definedName name="Klik_PurLiteMatt" localSheetId="1">[2]Цены!$Z$20</definedName>
    <definedName name="Klik_PurLiteMatt" localSheetId="2">[2]Цены!$Z$20</definedName>
    <definedName name="Klik_PurLiteMatt" localSheetId="3">[2]Цены!$Z$20</definedName>
    <definedName name="Klik_PurLiteMatt">[1]Цены!$Z$20</definedName>
    <definedName name="Klik_PurMatt" localSheetId="0">[2]Цены!$D$20</definedName>
    <definedName name="Klik_PurMatt" localSheetId="1">[2]Цены!$D$20</definedName>
    <definedName name="Klik_PurMatt" localSheetId="2">[2]Цены!$D$20</definedName>
    <definedName name="Klik_PurMatt" localSheetId="3">[2]Цены!$D$20</definedName>
    <definedName name="Klik_PurMatt">[1]Цены!$D$20</definedName>
    <definedName name="Klik_PurPro" localSheetId="0">[2]Цены!$J$20</definedName>
    <definedName name="Klik_PurPro" localSheetId="1">[2]Цены!$J$20</definedName>
    <definedName name="Klik_PurPro" localSheetId="2">[2]Цены!$J$20</definedName>
    <definedName name="Klik_PurPro" localSheetId="3">[2]Цены!$J$20</definedName>
    <definedName name="Klik_PurPro">[1]Цены!$J$20</definedName>
    <definedName name="Klik_PurProMatt275" localSheetId="0">[2]Цены!$H$20</definedName>
    <definedName name="Klik_PurProMatt275" localSheetId="1">[2]Цены!$H$20</definedName>
    <definedName name="Klik_PurProMatt275" localSheetId="2">[2]Цены!$H$20</definedName>
    <definedName name="Klik_PurProMatt275" localSheetId="3">[2]Цены!$H$20</definedName>
    <definedName name="Klik_PurProMatt275">[1]Цены!$H$20</definedName>
    <definedName name="Klik_Sat" localSheetId="0">[2]Цены!$AP$20</definedName>
    <definedName name="Klik_Sat" localSheetId="1">[2]Цены!$AP$20</definedName>
    <definedName name="Klik_Sat" localSheetId="2">[2]Цены!$AP$20</definedName>
    <definedName name="Klik_Sat" localSheetId="3">[2]Цены!$AP$20</definedName>
    <definedName name="Klik_Sat">[1]Цены!$AN$20</definedName>
    <definedName name="Klik_SatMatt" localSheetId="0">[2]Цены!$AB$20</definedName>
    <definedName name="Klik_SatMatt" localSheetId="1">[2]Цены!$AB$20</definedName>
    <definedName name="Klik_SatMatt" localSheetId="2">[2]Цены!$AB$20</definedName>
    <definedName name="Klik_SatMatt" localSheetId="3">[2]Цены!$AB$20</definedName>
    <definedName name="Klik_SatMatt">[1]Цены!$AB$20</definedName>
    <definedName name="Klik_StBarhat" localSheetId="0">[2]Цены!$AD$20</definedName>
    <definedName name="Klik_StBarhat" localSheetId="1">[2]Цены!$AD$20</definedName>
    <definedName name="Klik_StBarhat" localSheetId="2">[2]Цены!$AD$20</definedName>
    <definedName name="Klik_StBarhat" localSheetId="3">[2]Цены!$AD$20</definedName>
    <definedName name="Klik_StBarhat">[1]Цены!$AD$20</definedName>
    <definedName name="Klik_Vel_X" localSheetId="0">[2]Цены!$L$20</definedName>
    <definedName name="Klik_Vel_X" localSheetId="1">[2]Цены!$L$20</definedName>
    <definedName name="Klik_Vel_X" localSheetId="2">[2]Цены!$L$20</definedName>
    <definedName name="Klik_Vel_X" localSheetId="3">[2]Цены!$L$20</definedName>
    <definedName name="Klik_Vel_X">[1]Цены!$L$20</definedName>
    <definedName name="Klik_Zn035" localSheetId="0">[2]Цены!$BZ$20</definedName>
    <definedName name="Klik_Zn035" localSheetId="1">[2]Цены!$BZ$20</definedName>
    <definedName name="Klik_Zn035" localSheetId="2">[2]Цены!$BZ$20</definedName>
    <definedName name="Klik_Zn035" localSheetId="3">[2]Цены!$BZ$20</definedName>
    <definedName name="Klik_Zn035">[1]Цены!$BX$20</definedName>
    <definedName name="Klik_Zn04" localSheetId="0">[2]Цены!$BX$20</definedName>
    <definedName name="Klik_Zn04" localSheetId="1">[2]Цены!$BX$20</definedName>
    <definedName name="Klik_Zn04" localSheetId="2">[2]Цены!$BX$20</definedName>
    <definedName name="Klik_Zn04" localSheetId="3">[2]Цены!$BX$20</definedName>
    <definedName name="Klik_Zn04">[1]Цены!$BV$20</definedName>
    <definedName name="Klik_Zn045" localSheetId="0">[2]Цены!$BV$20</definedName>
    <definedName name="Klik_Zn045" localSheetId="1">[2]Цены!$BV$20</definedName>
    <definedName name="Klik_Zn045" localSheetId="2">[2]Цены!$BV$20</definedName>
    <definedName name="Klik_Zn045" localSheetId="3">[2]Цены!$BV$20</definedName>
    <definedName name="Klik_Zn045">[1]Цены!$BT$20</definedName>
    <definedName name="Klik_Zn05" localSheetId="0">[2]Цены!$BT$20</definedName>
    <definedName name="Klik_Zn05" localSheetId="1">[2]Цены!$BT$20</definedName>
    <definedName name="Klik_Zn05" localSheetId="2">[2]Цены!$BT$20</definedName>
    <definedName name="Klik_Zn05" localSheetId="3">[2]Цены!$BT$20</definedName>
    <definedName name="Klik_Zn05">[1]Цены!$BR$20</definedName>
    <definedName name="Klik_Zn055" localSheetId="0">[2]Цены!$BR$20</definedName>
    <definedName name="Klik_Zn055" localSheetId="1">[2]Цены!$BR$20</definedName>
    <definedName name="Klik_Zn055" localSheetId="2">[2]Цены!$BR$20</definedName>
    <definedName name="Klik_Zn055" localSheetId="3">[2]Цены!$BR$20</definedName>
    <definedName name="Klik_Zn055">[1]Цены!$BP$20</definedName>
    <definedName name="Klik_Zn07" localSheetId="0">[2]Цены!$BP$20</definedName>
    <definedName name="Klik_Zn07" localSheetId="1">[2]Цены!$BP$20</definedName>
    <definedName name="Klik_Zn07" localSheetId="2">[2]Цены!$BP$20</definedName>
    <definedName name="Klik_Zn07" localSheetId="3">[2]Цены!$BP$20</definedName>
    <definedName name="Klik_Zn07">[1]Цены!$BN$20</definedName>
    <definedName name="Klik_Zn08" localSheetId="0">[2]Цены!$BN$20</definedName>
    <definedName name="Klik_Zn08" localSheetId="1">[2]Цены!$BN$20</definedName>
    <definedName name="Klik_Zn08" localSheetId="2">[2]Цены!$BN$20</definedName>
    <definedName name="Klik_Zn08" localSheetId="3">[2]Цены!$BN$20</definedName>
    <definedName name="Klik_Zn08">[1]Цены!$BL$20</definedName>
    <definedName name="Klik_Zn09" localSheetId="0">[2]Цены!$BL$20</definedName>
    <definedName name="Klik_Zn09" localSheetId="1">[2]Цены!$BL$20</definedName>
    <definedName name="Klik_Zn09" localSheetId="2">[2]Цены!$BL$20</definedName>
    <definedName name="Klik_Zn09" localSheetId="3">[2]Цены!$BL$20</definedName>
    <definedName name="Klik_Zn09">[1]Цены!$BJ$20</definedName>
    <definedName name="KlikPro_Atl_X" localSheetId="0">[2]Цены!$N$18</definedName>
    <definedName name="KlikPro_Atl_X" localSheetId="1">[2]Цены!$N$18</definedName>
    <definedName name="KlikPro_Atl_X" localSheetId="2">[2]Цены!$N$18</definedName>
    <definedName name="KlikPro_Atl_X" localSheetId="3">[2]Цены!$N$18</definedName>
    <definedName name="KlikPro_Atl_X">[1]Цены!$N$18</definedName>
    <definedName name="KlikPro_dachPr" localSheetId="0">[2]Цены!$CB$18</definedName>
    <definedName name="KlikPro_dachPr" localSheetId="1">[2]Цены!$CB$18</definedName>
    <definedName name="KlikPro_dachPr" localSheetId="2">[2]Цены!$CB$18</definedName>
    <definedName name="KlikPro_dachPr" localSheetId="3">[2]Цены!$CB$18</definedName>
    <definedName name="KlikPro_dachPr">[1]Цены!$BZ$18</definedName>
    <definedName name="KlikPro_dachSk" localSheetId="0">[2]Цены!$CD$18</definedName>
    <definedName name="KlikPro_dachSk" localSheetId="1">[2]Цены!$CD$18</definedName>
    <definedName name="KlikPro_dachSk" localSheetId="2">[2]Цены!$CD$18</definedName>
    <definedName name="KlikPro_dachSk" localSheetId="3">[2]Цены!$CD$18</definedName>
    <definedName name="KlikPro_dachSk">[1]Цены!$CB$18</definedName>
    <definedName name="KlikPro_Dr" localSheetId="0">[2]Цены!$AL$18</definedName>
    <definedName name="KlikPro_Dr" localSheetId="1">[2]Цены!$AL$18</definedName>
    <definedName name="KlikPro_Dr" localSheetId="2">[2]Цены!$AL$18</definedName>
    <definedName name="KlikPro_Dr" localSheetId="3">[2]Цены!$AL$18</definedName>
    <definedName name="KlikPro_Dr">[1]Цены!$AL$18</definedName>
    <definedName name="KlikPro_Drdp" localSheetId="0">[2]Цены!$AF$18</definedName>
    <definedName name="KlikPro_Drdp" localSheetId="1">[2]Цены!$AF$18</definedName>
    <definedName name="KlikPro_Drdp" localSheetId="2">[2]Цены!$AF$18</definedName>
    <definedName name="KlikPro_Drdp" localSheetId="3">[2]Цены!$AF$18</definedName>
    <definedName name="KlikPro_Drdp">[1]Цены!$AF$18</definedName>
    <definedName name="KlikPro_DrLite">[2]Цены!$AN$18</definedName>
    <definedName name="KlikPro_DrTw" localSheetId="0">[2]Цены!$AH$18</definedName>
    <definedName name="KlikPro_DrTw" localSheetId="1">[2]Цены!$AH$18</definedName>
    <definedName name="KlikPro_DrTw" localSheetId="2">[2]Цены!$AH$18</definedName>
    <definedName name="KlikPro_DrTw" localSheetId="3">[2]Цены!$AH$18</definedName>
    <definedName name="KlikPro_DrTw">[1]Цены!$AH$18</definedName>
    <definedName name="KlikPro_DrTX" localSheetId="0">[2]Цены!$AJ$18</definedName>
    <definedName name="KlikPro_DrTX" localSheetId="1">[2]Цены!$AJ$18</definedName>
    <definedName name="KlikPro_DrTX" localSheetId="2">[2]Цены!$AJ$18</definedName>
    <definedName name="KlikPro_DrTX" localSheetId="3">[2]Цены!$AJ$18</definedName>
    <definedName name="KlikPro_DrTX">[1]Цены!$AJ$18</definedName>
    <definedName name="KlikPro_fin_Atl_X" localSheetId="0">[2]Цены!$N$19</definedName>
    <definedName name="KlikPro_fin_Atl_X" localSheetId="1">[2]Цены!$N$19</definedName>
    <definedName name="KlikPro_fin_Atl_X" localSheetId="2">[2]Цены!$N$19</definedName>
    <definedName name="KlikPro_fin_Atl_X" localSheetId="3">[2]Цены!$N$19</definedName>
    <definedName name="KlikPro_fin_Atl_X">[1]Цены!$N$19</definedName>
    <definedName name="KlikPro_fin_dachPr" localSheetId="0">[2]Цены!$CB$19</definedName>
    <definedName name="KlikPro_fin_dachPr" localSheetId="1">[2]Цены!$CB$19</definedName>
    <definedName name="KlikPro_fin_dachPr" localSheetId="2">[2]Цены!$CB$19</definedName>
    <definedName name="KlikPro_fin_dachPr" localSheetId="3">[2]Цены!$CB$19</definedName>
    <definedName name="KlikPro_fin_dachPr">[1]Цены!$BZ$19</definedName>
    <definedName name="KlikPro_fin_dachSk" localSheetId="0">[2]Цены!$CD$19</definedName>
    <definedName name="KlikPro_fin_dachSk" localSheetId="1">[2]Цены!$CD$19</definedName>
    <definedName name="KlikPro_fin_dachSk" localSheetId="2">[2]Цены!$CD$19</definedName>
    <definedName name="KlikPro_fin_dachSk" localSheetId="3">[2]Цены!$CD$19</definedName>
    <definedName name="KlikPro_fin_dachSk">[1]Цены!$CB$19</definedName>
    <definedName name="KlikPro_fin_Dr" localSheetId="0">[2]Цены!$AL$19</definedName>
    <definedName name="KlikPro_fin_Dr" localSheetId="1">[2]Цены!$AL$19</definedName>
    <definedName name="KlikPro_fin_Dr" localSheetId="2">[2]Цены!$AL$19</definedName>
    <definedName name="KlikPro_fin_Dr" localSheetId="3">[2]Цены!$AL$19</definedName>
    <definedName name="KlikPro_fin_Dr">[1]Цены!$AL$19</definedName>
    <definedName name="KlikPro_fin_Drdp" localSheetId="0">[2]Цены!$AF$19</definedName>
    <definedName name="KlikPro_fin_Drdp" localSheetId="1">[2]Цены!$AF$19</definedName>
    <definedName name="KlikPro_fin_Drdp" localSheetId="2">[2]Цены!$AF$19</definedName>
    <definedName name="KlikPro_fin_Drdp" localSheetId="3">[2]Цены!$AF$19</definedName>
    <definedName name="KlikPro_fin_Drdp">[1]Цены!$AF$19</definedName>
    <definedName name="KlikPro_fin_DrLite">[2]Цены!$AN$19</definedName>
    <definedName name="KlikPro_fin_DrTw" localSheetId="0">[2]Цены!$AH$19</definedName>
    <definedName name="KlikPro_fin_DrTw" localSheetId="1">[2]Цены!$AH$19</definedName>
    <definedName name="KlikPro_fin_DrTw" localSheetId="2">[2]Цены!$AH$19</definedName>
    <definedName name="KlikPro_fin_DrTw" localSheetId="3">[2]Цены!$AH$19</definedName>
    <definedName name="KlikPro_fin_DrTw">[1]Цены!$AH$19</definedName>
    <definedName name="KlikPro_fin_DrTX" localSheetId="0">[2]Цены!$AJ$19</definedName>
    <definedName name="KlikPro_fin_DrTX" localSheetId="1">[2]Цены!$AJ$19</definedName>
    <definedName name="KlikPro_fin_DrTX" localSheetId="2">[2]Цены!$AJ$19</definedName>
    <definedName name="KlikPro_fin_DrTX" localSheetId="3">[2]Цены!$AJ$19</definedName>
    <definedName name="KlikPro_fin_DrTX">[1]Цены!$AJ$19</definedName>
    <definedName name="KlikPro_fin_Pe04" localSheetId="0">[2]Цены!$BD$19</definedName>
    <definedName name="KlikPro_fin_Pe04" localSheetId="1">[2]Цены!$BD$19</definedName>
    <definedName name="KlikPro_fin_Pe04" localSheetId="2">[2]Цены!$BD$19</definedName>
    <definedName name="KlikPro_fin_Pe04" localSheetId="3">[2]Цены!$BD$19</definedName>
    <definedName name="KlikPro_fin_Pe04">[1]Цены!$BB$19</definedName>
    <definedName name="KlikPro_fin_Pe045" localSheetId="0">[2]Цены!$AT$19</definedName>
    <definedName name="KlikPro_fin_Pe045" localSheetId="1">[2]Цены!$AT$19</definedName>
    <definedName name="KlikPro_fin_Pe045" localSheetId="2">[2]Цены!$AT$19</definedName>
    <definedName name="KlikPro_fin_Pe045" localSheetId="3">[2]Цены!$AT$19</definedName>
    <definedName name="KlikPro_fin_Pe045">[1]Цены!$AR$19</definedName>
    <definedName name="KlikPro_fin_Pe045Lite" localSheetId="0">[2]Цены!$BJ$19</definedName>
    <definedName name="KlikPro_fin_Pe045Lite" localSheetId="1">[2]Цены!$BJ$19</definedName>
    <definedName name="KlikPro_fin_Pe045Lite" localSheetId="2">[2]Цены!$BJ$19</definedName>
    <definedName name="KlikPro_fin_Pe045Lite" localSheetId="3">[2]Цены!$BJ$19</definedName>
    <definedName name="KlikPro_fin_Pe045Lite">[1]Цены!$BH$19</definedName>
    <definedName name="KlikPro_fin_Pe04dp" localSheetId="0">[2]Цены!$BF$19</definedName>
    <definedName name="KlikPro_fin_Pe04dp" localSheetId="1">[2]Цены!$BF$19</definedName>
    <definedName name="KlikPro_fin_Pe04dp" localSheetId="2">[2]Цены!$BF$19</definedName>
    <definedName name="KlikPro_fin_Pe04dp" localSheetId="3">[2]Цены!$BF$19</definedName>
    <definedName name="KlikPro_fin_Pe04dp">[1]Цены!$BD$19</definedName>
    <definedName name="KlikPro_fin_Pe04dpMatt" localSheetId="0">[2]Цены!$BH$19</definedName>
    <definedName name="KlikPro_fin_Pe04dpMatt" localSheetId="1">[2]Цены!$BH$19</definedName>
    <definedName name="KlikPro_fin_Pe04dpMatt" localSheetId="2">[2]Цены!$BH$19</definedName>
    <definedName name="KlikPro_fin_Pe04dpMatt" localSheetId="3">[2]Цены!$BH$19</definedName>
    <definedName name="KlikPro_fin_Pe04dpMatt">[1]Цены!$BF$19</definedName>
    <definedName name="KlikPro_fin_Pe05" localSheetId="0">[2]Цены!$AR$19</definedName>
    <definedName name="KlikPro_fin_Pe05" localSheetId="1">[2]Цены!$AR$19</definedName>
    <definedName name="KlikPro_fin_Pe05" localSheetId="2">[2]Цены!$AR$19</definedName>
    <definedName name="KlikPro_fin_Pe05" localSheetId="3">[2]Цены!$AR$19</definedName>
    <definedName name="KlikPro_fin_Pe05">[1]Цены!$AP$19</definedName>
    <definedName name="KlikPro_fin_Pe07" localSheetId="0">[2]Цены!$AZ$19</definedName>
    <definedName name="KlikPro_fin_Pe07" localSheetId="1">[2]Цены!$AZ$19</definedName>
    <definedName name="KlikPro_fin_Pe07" localSheetId="2">[2]Цены!$AZ$19</definedName>
    <definedName name="KlikPro_fin_Pe07" localSheetId="3">[2]Цены!$AZ$19</definedName>
    <definedName name="KlikPro_fin_Pe07">[1]Цены!$AX$19</definedName>
    <definedName name="KlikPro_fin_Pe07dp" localSheetId="0">[2]Цены!$BB$19</definedName>
    <definedName name="KlikPro_fin_Pe07dp" localSheetId="1">[2]Цены!$BB$19</definedName>
    <definedName name="KlikPro_fin_Pe07dp" localSheetId="2">[2]Цены!$BB$19</definedName>
    <definedName name="KlikPro_fin_Pe07dp" localSheetId="3">[2]Цены!$BB$19</definedName>
    <definedName name="KlikPro_fin_Pe07dp">[1]Цены!$AZ$19</definedName>
    <definedName name="KlikPro_fin_Pe08" localSheetId="0">[2]Цены!$AX$19</definedName>
    <definedName name="KlikPro_fin_Pe08" localSheetId="1">[2]Цены!$AX$19</definedName>
    <definedName name="KlikPro_fin_Pe08" localSheetId="2">[2]Цены!$AX$19</definedName>
    <definedName name="KlikPro_fin_Pe08" localSheetId="3">[2]Цены!$AX$19</definedName>
    <definedName name="KlikPro_fin_Pe08">[1]Цены!$AV$19</definedName>
    <definedName name="KlikPro_fin_Pedp" localSheetId="0">[2]Цены!$AV$19</definedName>
    <definedName name="KlikPro_fin_Pedp" localSheetId="1">[2]Цены!$AV$19</definedName>
    <definedName name="KlikPro_fin_Pedp" localSheetId="2">[2]Цены!$AV$19</definedName>
    <definedName name="KlikPro_fin_Pedp" localSheetId="3">[2]Цены!$AV$19</definedName>
    <definedName name="KlikPro_fin_Pedp">[1]Цены!$AT$19</definedName>
    <definedName name="KlikPro_fin_Pt" localSheetId="0">[2]Цены!$R$19</definedName>
    <definedName name="KlikPro_fin_Pt" localSheetId="1">[2]Цены!$R$19</definedName>
    <definedName name="KlikPro_fin_Pt" localSheetId="2">[2]Цены!$R$19</definedName>
    <definedName name="KlikPro_fin_Pt" localSheetId="3">[2]Цены!$R$19</definedName>
    <definedName name="KlikPro_fin_Pt">[1]Цены!$R$19</definedName>
    <definedName name="KlikPro_fin_Ptdp" localSheetId="0">[2]Цены!$P$19</definedName>
    <definedName name="KlikPro_fin_Ptdp" localSheetId="1">[2]Цены!$P$19</definedName>
    <definedName name="KlikPro_fin_Ptdp" localSheetId="2">[2]Цены!$P$19</definedName>
    <definedName name="KlikPro_fin_Ptdp" localSheetId="3">[2]Цены!$P$19</definedName>
    <definedName name="KlikPro_fin_Ptdp">[1]Цены!$P$19</definedName>
    <definedName name="KlikPro_fin_PtRF" localSheetId="0">[2]Цены!$V$19</definedName>
    <definedName name="KlikPro_fin_PtRF" localSheetId="1">[2]Цены!$V$19</definedName>
    <definedName name="KlikPro_fin_PtRF" localSheetId="2">[2]Цены!$V$19</definedName>
    <definedName name="KlikPro_fin_PtRF" localSheetId="3">[2]Цены!$V$19</definedName>
    <definedName name="KlikPro_fin_PtRF">[1]Цены!$V$19</definedName>
    <definedName name="KlikPro_fin_PtRF4" localSheetId="0">[2]Цены!$X$19</definedName>
    <definedName name="KlikPro_fin_PtRF4" localSheetId="1">[2]Цены!$X$19</definedName>
    <definedName name="KlikPro_fin_PtRF4" localSheetId="2">[2]Цены!$X$19</definedName>
    <definedName name="KlikPro_fin_PtRF4" localSheetId="3">[2]Цены!$X$19</definedName>
    <definedName name="KlikPro_fin_PtRF4">[1]Цены!$X$19</definedName>
    <definedName name="KlikPro_fin_PtRFdp" localSheetId="0">[2]Цены!$T$19</definedName>
    <definedName name="KlikPro_fin_PtRFdp" localSheetId="1">[2]Цены!$T$19</definedName>
    <definedName name="KlikPro_fin_PtRFdp" localSheetId="2">[2]Цены!$T$19</definedName>
    <definedName name="KlikPro_fin_PtRFdp" localSheetId="3">[2]Цены!$T$19</definedName>
    <definedName name="KlikPro_fin_PtRFdp">[1]Цены!$T$19</definedName>
    <definedName name="KlikPro_fin_Pur" localSheetId="0">[2]Цены!$F$19</definedName>
    <definedName name="KlikPro_fin_Pur" localSheetId="1">[2]Цены!$F$19</definedName>
    <definedName name="KlikPro_fin_Pur" localSheetId="2">[2]Цены!$F$19</definedName>
    <definedName name="KlikPro_fin_Pur" localSheetId="3">[2]Цены!$F$19</definedName>
    <definedName name="KlikPro_fin_Pur">[1]Цены!$F$19</definedName>
    <definedName name="KlikPro_fin_PurLiteMatt" localSheetId="0">[2]Цены!$Z$19</definedName>
    <definedName name="KlikPro_fin_PurLiteMatt" localSheetId="1">[2]Цены!$Z$19</definedName>
    <definedName name="KlikPro_fin_PurLiteMatt" localSheetId="2">[2]Цены!$Z$19</definedName>
    <definedName name="KlikPro_fin_PurLiteMatt" localSheetId="3">[2]Цены!$Z$19</definedName>
    <definedName name="KlikPro_fin_PurLiteMatt">[1]Цены!$Z$19</definedName>
    <definedName name="KlikPro_fin_PurMatt" localSheetId="0">[2]Цены!$D$19</definedName>
    <definedName name="KlikPro_fin_PurMatt" localSheetId="1">[2]Цены!$D$19</definedName>
    <definedName name="KlikPro_fin_PurMatt" localSheetId="2">[2]Цены!$D$19</definedName>
    <definedName name="KlikPro_fin_PurMatt" localSheetId="3">[2]Цены!$D$19</definedName>
    <definedName name="KlikPro_fin_PurMatt">[1]Цены!$D$19</definedName>
    <definedName name="KlikPro_fin_PurPro" localSheetId="0">[2]Цены!$J$19</definedName>
    <definedName name="KlikPro_fin_PurPro" localSheetId="1">[2]Цены!$J$19</definedName>
    <definedName name="KlikPro_fin_PurPro" localSheetId="2">[2]Цены!$J$19</definedName>
    <definedName name="KlikPro_fin_PurPro" localSheetId="3">[2]Цены!$J$19</definedName>
    <definedName name="KlikPro_fin_PurPro">[1]Цены!$J$19</definedName>
    <definedName name="KlikPro_fin_PurProMatt275" localSheetId="0">[2]Цены!$H$19</definedName>
    <definedName name="KlikPro_fin_PurProMatt275" localSheetId="1">[2]Цены!$H$19</definedName>
    <definedName name="KlikPro_fin_PurProMatt275" localSheetId="2">[2]Цены!$H$19</definedName>
    <definedName name="KlikPro_fin_PurProMatt275" localSheetId="3">[2]Цены!$H$19</definedName>
    <definedName name="KlikPro_fin_PurProMatt275">[1]Цены!$H$19</definedName>
    <definedName name="KlikPro_fin_Sat" localSheetId="0">[2]Цены!$AP$19</definedName>
    <definedName name="KlikPro_fin_Sat" localSheetId="1">[2]Цены!$AP$19</definedName>
    <definedName name="KlikPro_fin_Sat" localSheetId="2">[2]Цены!$AP$19</definedName>
    <definedName name="KlikPro_fin_Sat" localSheetId="3">[2]Цены!$AP$19</definedName>
    <definedName name="KlikPro_fin_Sat">[1]Цены!$AN$19</definedName>
    <definedName name="KlikPro_fin_SatMatt" localSheetId="0">[2]Цены!$AB$19</definedName>
    <definedName name="KlikPro_fin_SatMatt" localSheetId="1">[2]Цены!$AB$19</definedName>
    <definedName name="KlikPro_fin_SatMatt" localSheetId="2">[2]Цены!$AB$19</definedName>
    <definedName name="KlikPro_fin_SatMatt" localSheetId="3">[2]Цены!$AB$19</definedName>
    <definedName name="KlikPro_fin_SatMatt">[1]Цены!$AB$19</definedName>
    <definedName name="KlikPro_fin_StBarhat" localSheetId="0">[2]Цены!$AD$19</definedName>
    <definedName name="KlikPro_fin_StBarhat" localSheetId="1">[2]Цены!$AD$19</definedName>
    <definedName name="KlikPro_fin_StBarhat" localSheetId="2">[2]Цены!$AD$19</definedName>
    <definedName name="KlikPro_fin_StBarhat" localSheetId="3">[2]Цены!$AD$19</definedName>
    <definedName name="KlikPro_fin_StBarhat">[1]Цены!$AD$19</definedName>
    <definedName name="KlikPro_fin_Vel_X" localSheetId="0">[2]Цены!$L$19</definedName>
    <definedName name="KlikPro_fin_Vel_X" localSheetId="1">[2]Цены!$L$19</definedName>
    <definedName name="KlikPro_fin_Vel_X" localSheetId="2">[2]Цены!$L$19</definedName>
    <definedName name="KlikPro_fin_Vel_X" localSheetId="3">[2]Цены!$L$19</definedName>
    <definedName name="KlikPro_fin_Vel_X">[1]Цены!$L$19</definedName>
    <definedName name="KlikPro_fin_Zn035" localSheetId="0">[2]Цены!$BZ$19</definedName>
    <definedName name="KlikPro_fin_Zn035" localSheetId="1">[2]Цены!$BZ$19</definedName>
    <definedName name="KlikPro_fin_Zn035" localSheetId="2">[2]Цены!$BZ$19</definedName>
    <definedName name="KlikPro_fin_Zn035" localSheetId="3">[2]Цены!$BZ$19</definedName>
    <definedName name="KlikPro_fin_Zn035">[1]Цены!$BX$19</definedName>
    <definedName name="KlikPro_fin_Zn04" localSheetId="0">[2]Цены!$BX$19</definedName>
    <definedName name="KlikPro_fin_Zn04" localSheetId="1">[2]Цены!$BX$19</definedName>
    <definedName name="KlikPro_fin_Zn04" localSheetId="2">[2]Цены!$BX$19</definedName>
    <definedName name="KlikPro_fin_Zn04" localSheetId="3">[2]Цены!$BX$19</definedName>
    <definedName name="KlikPro_fin_Zn04">[1]Цены!$BV$19</definedName>
    <definedName name="KlikPro_fin_Zn045" localSheetId="0">[2]Цены!$BV$19</definedName>
    <definedName name="KlikPro_fin_Zn045" localSheetId="1">[2]Цены!$BV$19</definedName>
    <definedName name="KlikPro_fin_Zn045" localSheetId="2">[2]Цены!$BV$19</definedName>
    <definedName name="KlikPro_fin_Zn045" localSheetId="3">[2]Цены!$BV$19</definedName>
    <definedName name="KlikPro_fin_Zn045">[1]Цены!$BT$19</definedName>
    <definedName name="KlikPro_fin_Zn05" localSheetId="0">[2]Цены!$BT$19</definedName>
    <definedName name="KlikPro_fin_Zn05" localSheetId="1">[2]Цены!$BT$19</definedName>
    <definedName name="KlikPro_fin_Zn05" localSheetId="2">[2]Цены!$BT$19</definedName>
    <definedName name="KlikPro_fin_Zn05" localSheetId="3">[2]Цены!$BT$19</definedName>
    <definedName name="KlikPro_fin_Zn05">[1]Цены!$BR$19</definedName>
    <definedName name="KlikPro_fin_Zn055" localSheetId="0">[2]Цены!$BR$19</definedName>
    <definedName name="KlikPro_fin_Zn055" localSheetId="1">[2]Цены!$BR$19</definedName>
    <definedName name="KlikPro_fin_Zn055" localSheetId="2">[2]Цены!$BR$19</definedName>
    <definedName name="KlikPro_fin_Zn055" localSheetId="3">[2]Цены!$BR$19</definedName>
    <definedName name="KlikPro_fin_Zn055">[1]Цены!$BP$19</definedName>
    <definedName name="KlikPro_fin_Zn07" localSheetId="0">[2]Цены!$BP$19</definedName>
    <definedName name="KlikPro_fin_Zn07" localSheetId="1">[2]Цены!$BP$19</definedName>
    <definedName name="KlikPro_fin_Zn07" localSheetId="2">[2]Цены!$BP$19</definedName>
    <definedName name="KlikPro_fin_Zn07" localSheetId="3">[2]Цены!$BP$19</definedName>
    <definedName name="KlikPro_fin_Zn07">[1]Цены!$BN$19</definedName>
    <definedName name="KlikPro_fin_Zn08" localSheetId="0">[2]Цены!$BN$19</definedName>
    <definedName name="KlikPro_fin_Zn08" localSheetId="1">[2]Цены!$BN$19</definedName>
    <definedName name="KlikPro_fin_Zn08" localSheetId="2">[2]Цены!$BN$19</definedName>
    <definedName name="KlikPro_fin_Zn08" localSheetId="3">[2]Цены!$BN$19</definedName>
    <definedName name="KlikPro_fin_Zn08">[1]Цены!$BL$19</definedName>
    <definedName name="KlikPro_fin_Zn09" localSheetId="0">[2]Цены!$BL$19</definedName>
    <definedName name="KlikPro_fin_Zn09" localSheetId="1">[2]Цены!$BL$19</definedName>
    <definedName name="KlikPro_fin_Zn09" localSheetId="2">[2]Цены!$BL$19</definedName>
    <definedName name="KlikPro_fin_Zn09" localSheetId="3">[2]Цены!$BL$19</definedName>
    <definedName name="KlikPro_fin_Zn09">[1]Цены!$BJ$19</definedName>
    <definedName name="KlikPro_Pe04" localSheetId="0">[2]Цены!$BD$18</definedName>
    <definedName name="KlikPro_Pe04" localSheetId="1">[2]Цены!$BD$18</definedName>
    <definedName name="KlikPro_Pe04" localSheetId="2">[2]Цены!$BD$18</definedName>
    <definedName name="KlikPro_Pe04" localSheetId="3">[2]Цены!$BD$18</definedName>
    <definedName name="KlikPro_Pe04">[1]Цены!$BB$18</definedName>
    <definedName name="KlikPro_Pe045" localSheetId="0">[2]Цены!$AT$18</definedName>
    <definedName name="KlikPro_Pe045" localSheetId="1">[2]Цены!$AT$18</definedName>
    <definedName name="KlikPro_Pe045" localSheetId="2">[2]Цены!$AT$18</definedName>
    <definedName name="KlikPro_Pe045" localSheetId="3">[2]Цены!$AT$18</definedName>
    <definedName name="KlikPro_Pe045">[1]Цены!$AR$18</definedName>
    <definedName name="KlikPro_Pe045Lite" localSheetId="0">[2]Цены!$BJ$18</definedName>
    <definedName name="KlikPro_Pe045Lite" localSheetId="1">[2]Цены!$BJ$18</definedName>
    <definedName name="KlikPro_Pe045Lite" localSheetId="2">[2]Цены!$BJ$18</definedName>
    <definedName name="KlikPro_Pe045Lite" localSheetId="3">[2]Цены!$BJ$18</definedName>
    <definedName name="KlikPro_Pe045Lite">[1]Цены!$BH$18</definedName>
    <definedName name="KlikPro_Pe04dp" localSheetId="0">[2]Цены!$BF$18</definedName>
    <definedName name="KlikPro_Pe04dp" localSheetId="1">[2]Цены!$BF$18</definedName>
    <definedName name="KlikPro_Pe04dp" localSheetId="2">[2]Цены!$BF$18</definedName>
    <definedName name="KlikPro_Pe04dp" localSheetId="3">[2]Цены!$BF$18</definedName>
    <definedName name="KlikPro_Pe04dp">[1]Цены!$BD$18</definedName>
    <definedName name="KlikPro_Pe04dpMatt" localSheetId="0">[2]Цены!$BH$18</definedName>
    <definedName name="KlikPro_Pe04dpMatt" localSheetId="1">[2]Цены!$BH$18</definedName>
    <definedName name="KlikPro_Pe04dpMatt" localSheetId="2">[2]Цены!$BH$18</definedName>
    <definedName name="KlikPro_Pe04dpMatt" localSheetId="3">[2]Цены!$BH$18</definedName>
    <definedName name="KlikPro_Pe04dpMatt">[1]Цены!$BF$18</definedName>
    <definedName name="KlikPro_Pe05" localSheetId="0">[2]Цены!$AR$18</definedName>
    <definedName name="KlikPro_Pe05" localSheetId="1">[2]Цены!$AR$18</definedName>
    <definedName name="KlikPro_Pe05" localSheetId="2">[2]Цены!$AR$18</definedName>
    <definedName name="KlikPro_Pe05" localSheetId="3">[2]Цены!$AR$18</definedName>
    <definedName name="KlikPro_Pe05">[1]Цены!$AP$18</definedName>
    <definedName name="KlikPro_Pe07" localSheetId="0">[2]Цены!$AZ$18</definedName>
    <definedName name="KlikPro_Pe07" localSheetId="1">[2]Цены!$AZ$18</definedName>
    <definedName name="KlikPro_Pe07" localSheetId="2">[2]Цены!$AZ$18</definedName>
    <definedName name="KlikPro_Pe07" localSheetId="3">[2]Цены!$AZ$18</definedName>
    <definedName name="KlikPro_Pe07">[1]Цены!$AX$18</definedName>
    <definedName name="KlikPro_Pe07dp" localSheetId="0">[2]Цены!$BB$18</definedName>
    <definedName name="KlikPro_Pe07dp" localSheetId="1">[2]Цены!$BB$18</definedName>
    <definedName name="KlikPro_Pe07dp" localSheetId="2">[2]Цены!$BB$18</definedName>
    <definedName name="KlikPro_Pe07dp" localSheetId="3">[2]Цены!$BB$18</definedName>
    <definedName name="KlikPro_Pe07dp">[1]Цены!$AZ$18</definedName>
    <definedName name="KlikPro_Pe08" localSheetId="0">[2]Цены!$AX$18</definedName>
    <definedName name="KlikPro_Pe08" localSheetId="1">[2]Цены!$AX$18</definedName>
    <definedName name="KlikPro_Pe08" localSheetId="2">[2]Цены!$AX$18</definedName>
    <definedName name="KlikPro_Pe08" localSheetId="3">[2]Цены!$AX$18</definedName>
    <definedName name="KlikPro_Pe08">[1]Цены!$AV$18</definedName>
    <definedName name="KlikPro_PEdp" localSheetId="0">[2]Цены!$AV$18</definedName>
    <definedName name="KlikPro_PEdp" localSheetId="1">[2]Цены!$AV$18</definedName>
    <definedName name="KlikPro_PEdp" localSheetId="2">[2]Цены!$AV$18</definedName>
    <definedName name="KlikPro_PEdp" localSheetId="3">[2]Цены!$AV$18</definedName>
    <definedName name="KlikPro_PEdp">[1]Цены!$AT$18</definedName>
    <definedName name="KlikPro_Pt" localSheetId="0">[2]Цены!$R$18</definedName>
    <definedName name="KlikPro_Pt" localSheetId="1">[2]Цены!$R$18</definedName>
    <definedName name="KlikPro_Pt" localSheetId="2">[2]Цены!$R$18</definedName>
    <definedName name="KlikPro_Pt" localSheetId="3">[2]Цены!$R$18</definedName>
    <definedName name="KlikPro_Pt">[1]Цены!$R$18</definedName>
    <definedName name="KlikPro_Ptdp" localSheetId="0">[2]Цены!$P$18</definedName>
    <definedName name="KlikPro_Ptdp" localSheetId="1">[2]Цены!$P$18</definedName>
    <definedName name="KlikPro_Ptdp" localSheetId="2">[2]Цены!$P$18</definedName>
    <definedName name="KlikPro_Ptdp" localSheetId="3">[2]Цены!$P$18</definedName>
    <definedName name="KlikPro_Ptdp">[1]Цены!$P$18</definedName>
    <definedName name="KlikPro_PtRF" localSheetId="0">[2]Цены!$V$18</definedName>
    <definedName name="KlikPro_PtRF" localSheetId="1">[2]Цены!$V$18</definedName>
    <definedName name="KlikPro_PtRF" localSheetId="2">[2]Цены!$V$18</definedName>
    <definedName name="KlikPro_PtRF" localSheetId="3">[2]Цены!$V$18</definedName>
    <definedName name="KlikPro_PtRF">[1]Цены!$V$18</definedName>
    <definedName name="KlikPro_PtRF4" localSheetId="0">[2]Цены!$X$18</definedName>
    <definedName name="KlikPro_PtRF4" localSheetId="1">[2]Цены!$X$18</definedName>
    <definedName name="KlikPro_PtRF4" localSheetId="2">[2]Цены!$X$18</definedName>
    <definedName name="KlikPro_PtRF4" localSheetId="3">[2]Цены!$X$18</definedName>
    <definedName name="KlikPro_PtRF4">[1]Цены!$X$18</definedName>
    <definedName name="KlikPro_PtRFdp" localSheetId="0">[2]Цены!$T$18</definedName>
    <definedName name="KlikPro_PtRFdp" localSheetId="1">[2]Цены!$T$18</definedName>
    <definedName name="KlikPro_PtRFdp" localSheetId="2">[2]Цены!$T$18</definedName>
    <definedName name="KlikPro_PtRFdp" localSheetId="3">[2]Цены!$T$18</definedName>
    <definedName name="KlikPro_PtRFdp">[1]Цены!$T$18</definedName>
    <definedName name="KlikPro_Pur" localSheetId="0">[2]Цены!$F$18</definedName>
    <definedName name="KlikPro_Pur" localSheetId="1">[2]Цены!$F$18</definedName>
    <definedName name="KlikPro_Pur" localSheetId="2">[2]Цены!$F$18</definedName>
    <definedName name="KlikPro_Pur" localSheetId="3">[2]Цены!$F$18</definedName>
    <definedName name="KlikPro_Pur">[1]Цены!$F$18</definedName>
    <definedName name="KlikPro_PurLiteMatt" localSheetId="0">[2]Цены!$Z$18</definedName>
    <definedName name="KlikPro_PurLiteMatt" localSheetId="1">[2]Цены!$Z$18</definedName>
    <definedName name="KlikPro_PurLiteMatt" localSheetId="2">[2]Цены!$Z$18</definedName>
    <definedName name="KlikPro_PurLiteMatt" localSheetId="3">[2]Цены!$Z$18</definedName>
    <definedName name="KlikPro_PurLiteMatt">[1]Цены!$Z$18</definedName>
    <definedName name="KlikPro_PurMatt" localSheetId="0">[2]Цены!$D$18</definedName>
    <definedName name="KlikPro_PurMatt" localSheetId="1">[2]Цены!$D$18</definedName>
    <definedName name="KlikPro_PurMatt" localSheetId="2">[2]Цены!$D$18</definedName>
    <definedName name="KlikPro_PurMatt" localSheetId="3">[2]Цены!$D$18</definedName>
    <definedName name="KlikPro_PurMatt">[1]Цены!$D$18</definedName>
    <definedName name="KlikPro_PurPro" localSheetId="0">[2]Цены!$J$18</definedName>
    <definedName name="KlikPro_PurPro" localSheetId="1">[2]Цены!$J$18</definedName>
    <definedName name="KlikPro_PurPro" localSheetId="2">[2]Цены!$J$18</definedName>
    <definedName name="KlikPro_PurPro" localSheetId="3">[2]Цены!$J$18</definedName>
    <definedName name="KlikPro_PurPro">[1]Цены!$J$18</definedName>
    <definedName name="KlikPro_PurProMatt275" localSheetId="0">[2]Цены!$H$18</definedName>
    <definedName name="KlikPro_PurProMatt275" localSheetId="1">[2]Цены!$H$18</definedName>
    <definedName name="KlikPro_PurProMatt275" localSheetId="2">[2]Цены!$H$18</definedName>
    <definedName name="KlikPro_PurProMatt275" localSheetId="3">[2]Цены!$H$18</definedName>
    <definedName name="KlikPro_PurProMatt275">[1]Цены!$H$18</definedName>
    <definedName name="KlikPro_Sat" localSheetId="0">[2]Цены!$AP$18</definedName>
    <definedName name="KlikPro_Sat" localSheetId="1">[2]Цены!$AP$18</definedName>
    <definedName name="KlikPro_Sat" localSheetId="2">[2]Цены!$AP$18</definedName>
    <definedName name="KlikPro_Sat" localSheetId="3">[2]Цены!$AP$18</definedName>
    <definedName name="KlikPro_Sat">[1]Цены!$AN$18</definedName>
    <definedName name="KlikPro_SatMatt" localSheetId="0">[2]Цены!$AB$18</definedName>
    <definedName name="KlikPro_SatMatt" localSheetId="1">[2]Цены!$AB$18</definedName>
    <definedName name="KlikPro_SatMatt" localSheetId="2">[2]Цены!$AB$18</definedName>
    <definedName name="KlikPro_SatMatt" localSheetId="3">[2]Цены!$AB$18</definedName>
    <definedName name="KlikPro_SatMatt">[1]Цены!$AB$18</definedName>
    <definedName name="KlikPro_StBarhat" localSheetId="0">[2]Цены!$AD$18</definedName>
    <definedName name="KlikPro_StBarhat" localSheetId="1">[2]Цены!$AD$18</definedName>
    <definedName name="KlikPro_StBarhat" localSheetId="2">[2]Цены!$AD$18</definedName>
    <definedName name="KlikPro_StBarhat" localSheetId="3">[2]Цены!$AD$18</definedName>
    <definedName name="KlikPro_StBarhat">[1]Цены!$AD$18</definedName>
    <definedName name="KlikPro_Vel_X" localSheetId="0">[2]Цены!$L$18</definedName>
    <definedName name="KlikPro_Vel_X" localSheetId="1">[2]Цены!$L$18</definedName>
    <definedName name="KlikPro_Vel_X" localSheetId="2">[2]Цены!$L$18</definedName>
    <definedName name="KlikPro_Vel_X" localSheetId="3">[2]Цены!$L$18</definedName>
    <definedName name="KlikPro_Vel_X">[1]Цены!$L$18</definedName>
    <definedName name="KlikPro_Zn035" localSheetId="0">[2]Цены!$BZ$18</definedName>
    <definedName name="KlikPro_Zn035" localSheetId="1">[2]Цены!$BZ$18</definedName>
    <definedName name="KlikPro_Zn035" localSheetId="2">[2]Цены!$BZ$18</definedName>
    <definedName name="KlikPro_Zn035" localSheetId="3">[2]Цены!$BZ$18</definedName>
    <definedName name="KlikPro_Zn035">[1]Цены!$BX$18</definedName>
    <definedName name="KlikPro_Zn04" localSheetId="0">[2]Цены!$BX$18</definedName>
    <definedName name="KlikPro_Zn04" localSheetId="1">[2]Цены!$BX$18</definedName>
    <definedName name="KlikPro_Zn04" localSheetId="2">[2]Цены!$BX$18</definedName>
    <definedName name="KlikPro_Zn04" localSheetId="3">[2]Цены!$BX$18</definedName>
    <definedName name="KlikPro_Zn04">[1]Цены!$BV$18</definedName>
    <definedName name="KlikPro_Zn045" localSheetId="0">[2]Цены!$BV$18</definedName>
    <definedName name="KlikPro_Zn045" localSheetId="1">[2]Цены!$BV$18</definedName>
    <definedName name="KlikPro_Zn045" localSheetId="2">[2]Цены!$BV$18</definedName>
    <definedName name="KlikPro_Zn045" localSheetId="3">[2]Цены!$BV$18</definedName>
    <definedName name="KlikPro_Zn045">[1]Цены!$BT$18</definedName>
    <definedName name="KlikPro_Zn05" localSheetId="0">[2]Цены!$BT$18</definedName>
    <definedName name="KlikPro_Zn05" localSheetId="1">[2]Цены!$BT$18</definedName>
    <definedName name="KlikPro_Zn05" localSheetId="2">[2]Цены!$BT$18</definedName>
    <definedName name="KlikPro_Zn05" localSheetId="3">[2]Цены!$BT$18</definedName>
    <definedName name="KlikPro_Zn05">[1]Цены!$BR$18</definedName>
    <definedName name="KlikPro_Zn055" localSheetId="0">[2]Цены!$BR$18</definedName>
    <definedName name="KlikPro_Zn055" localSheetId="1">[2]Цены!$BR$18</definedName>
    <definedName name="KlikPro_Zn055" localSheetId="2">[2]Цены!$BR$18</definedName>
    <definedName name="KlikPro_Zn055" localSheetId="3">[2]Цены!$BR$18</definedName>
    <definedName name="KlikPro_Zn055">[1]Цены!$BP$18</definedName>
    <definedName name="KlikPro_Zn07" localSheetId="0">[2]Цены!$BP$18</definedName>
    <definedName name="KlikPro_Zn07" localSheetId="1">[2]Цены!$BP$18</definedName>
    <definedName name="KlikPro_Zn07" localSheetId="2">[2]Цены!$BP$18</definedName>
    <definedName name="KlikPro_Zn07" localSheetId="3">[2]Цены!$BP$18</definedName>
    <definedName name="KlikPro_Zn07">[1]Цены!$BN$18</definedName>
    <definedName name="KlikPro_Zn08" localSheetId="0">[2]Цены!$BN$18</definedName>
    <definedName name="KlikPro_Zn08" localSheetId="1">[2]Цены!$BN$18</definedName>
    <definedName name="KlikPro_Zn08" localSheetId="2">[2]Цены!$BN$18</definedName>
    <definedName name="KlikPro_Zn08" localSheetId="3">[2]Цены!$BN$18</definedName>
    <definedName name="KlikPro_Zn08">[1]Цены!$BL$18</definedName>
    <definedName name="KlikPro_Zn09" localSheetId="0">[2]Цены!$BL$18</definedName>
    <definedName name="KlikPro_Zn09" localSheetId="1">[2]Цены!$BL$18</definedName>
    <definedName name="KlikPro_Zn09" localSheetId="2">[2]Цены!$BL$18</definedName>
    <definedName name="KlikPro_Zn09" localSheetId="3">[2]Цены!$BL$18</definedName>
    <definedName name="KlikPro_Zn09">[1]Цены!$BJ$18</definedName>
    <definedName name="KlikProD_Atl_X">[2]Цены!$N$17</definedName>
    <definedName name="KlikProD_dachPr">[2]Цены!$CB$17</definedName>
    <definedName name="KlikProD_dachSk">[2]Цены!$CD$17</definedName>
    <definedName name="KlikProD_Dr">[2]Цены!$AL$17</definedName>
    <definedName name="KlikProD_Drdp">[2]Цены!$AF$17</definedName>
    <definedName name="KlikProD_DrLite">[2]Цены!$AN$17</definedName>
    <definedName name="KlikProD_DrTw">[2]Цены!$AH$17</definedName>
    <definedName name="KlikProD_DrTX">[2]Цены!$AJ$17</definedName>
    <definedName name="KlikProD_Pe04">[2]Цены!$BD$17</definedName>
    <definedName name="KlikProD_Pe045">[2]Цены!$AT$17</definedName>
    <definedName name="KlikProD_Pe045Lite">[2]Цены!$BJ$17</definedName>
    <definedName name="KlikProD_Pe04dp">[2]Цены!$BF$17</definedName>
    <definedName name="KlikProD_Pe04dpMatt">[2]Цены!$BH$17</definedName>
    <definedName name="KlikProD_Pe05">[2]Цены!$AR$17</definedName>
    <definedName name="KlikProD_Pe07">[2]Цены!$AZ$17</definedName>
    <definedName name="KlikProD_Pe07dp">[2]Цены!$BB$17</definedName>
    <definedName name="KlikProD_Pe08">[2]Цены!$AX$17</definedName>
    <definedName name="KlikProD_PEdp">[2]Цены!$AV$17</definedName>
    <definedName name="KlikProD_Pt">[2]Цены!$R$17</definedName>
    <definedName name="KlikProD_Ptdp">[2]Цены!$P$17</definedName>
    <definedName name="KlikProD_PtRF">[2]Цены!$V$17</definedName>
    <definedName name="KlikProD_PtRF4">[2]Цены!$X$17</definedName>
    <definedName name="KlikProD_PtRFdp">[2]Цены!$T$17</definedName>
    <definedName name="KlikProD_PurLiteMatt">[2]Цены!$Z$17</definedName>
    <definedName name="KlikProD_PurMatt">[2]Цены!$D$17</definedName>
    <definedName name="KlikProD_PurPro">[2]Цены!$J$17</definedName>
    <definedName name="KlikProD_PurProMatt275">[2]Цены!$H$17</definedName>
    <definedName name="KlikProD_Sat">[2]Цены!$AP$17</definedName>
    <definedName name="KlikProD_SatMatt">[2]Цены!$AB$17</definedName>
    <definedName name="KlikProD_StBarhat">[2]Цены!$AD$17</definedName>
    <definedName name="KlikProD_Vel_X">[2]Цены!$L$17</definedName>
    <definedName name="KlikProD_Zn035">[2]Цены!$BZ$17</definedName>
    <definedName name="KlikProD_Zn04">[2]Цены!$BX$17</definedName>
    <definedName name="KlikProD_Zn045">[2]Цены!$BV$17</definedName>
    <definedName name="KlikProD_Zn05">[2]Цены!$BT$17</definedName>
    <definedName name="KlikProD_Zn055">[2]Цены!$BR$17</definedName>
    <definedName name="KlikProD_Zn07">[2]Цены!$BP$17</definedName>
    <definedName name="KlikProD_Zn08">[2]Цены!$BN$17</definedName>
    <definedName name="KlikProD_Zn09">[2]Цены!$BL$17</definedName>
    <definedName name="Kredo_Atl_X" localSheetId="0">[2]Цены!$N$7</definedName>
    <definedName name="Kredo_Atl_X" localSheetId="1">[2]Цены!$N$7</definedName>
    <definedName name="Kredo_Atl_X" localSheetId="2">[2]Цены!$N$7</definedName>
    <definedName name="Kredo_Atl_X" localSheetId="3">[2]Цены!$N$7</definedName>
    <definedName name="Kredo_Atl_X">[1]Цены!$N$7</definedName>
    <definedName name="Kredo_dachPr" localSheetId="0">[2]Цены!$CB$7</definedName>
    <definedName name="Kredo_dachPr" localSheetId="1">[2]Цены!$CB$7</definedName>
    <definedName name="Kredo_dachPr" localSheetId="2">[2]Цены!$CB$7</definedName>
    <definedName name="Kredo_dachPr" localSheetId="3">[2]Цены!$CB$7</definedName>
    <definedName name="Kredo_dachPr">[1]Цены!$BZ$7</definedName>
    <definedName name="Kredo_dachSk" localSheetId="0">[2]Цены!$CD$7</definedName>
    <definedName name="Kredo_dachSk" localSheetId="1">[2]Цены!$CD$7</definedName>
    <definedName name="Kredo_dachSk" localSheetId="2">[2]Цены!$CD$7</definedName>
    <definedName name="Kredo_dachSk" localSheetId="3">[2]Цены!$CD$7</definedName>
    <definedName name="Kredo_dachSk">[1]Цены!$CB$7</definedName>
    <definedName name="Kredo_Dr" localSheetId="0">[2]Цены!$AL$7</definedName>
    <definedName name="Kredo_Dr" localSheetId="1">[2]Цены!$AL$7</definedName>
    <definedName name="Kredo_Dr" localSheetId="2">[2]Цены!$AL$7</definedName>
    <definedName name="Kredo_Dr" localSheetId="3">[2]Цены!$AL$7</definedName>
    <definedName name="Kredo_Dr">[1]Цены!$AL$7</definedName>
    <definedName name="Kredo_Drdp" localSheetId="0">[2]Цены!$AF$7</definedName>
    <definedName name="Kredo_Drdp" localSheetId="1">[2]Цены!$AF$7</definedName>
    <definedName name="Kredo_Drdp" localSheetId="2">[2]Цены!$AF$7</definedName>
    <definedName name="Kredo_Drdp" localSheetId="3">[2]Цены!$AF$7</definedName>
    <definedName name="Kredo_Drdp">[1]Цены!$AF$7</definedName>
    <definedName name="Kredo_DrLite">[2]Цены!$AN$7</definedName>
    <definedName name="Kredo_DrTw" localSheetId="0">[2]Цены!$AH$7</definedName>
    <definedName name="Kredo_DrTw" localSheetId="1">[2]Цены!$AH$7</definedName>
    <definedName name="Kredo_DrTw" localSheetId="2">[2]Цены!$AH$7</definedName>
    <definedName name="Kredo_DrTw" localSheetId="3">[2]Цены!$AH$7</definedName>
    <definedName name="Kredo_DrTw">[1]Цены!$AH$7</definedName>
    <definedName name="Kredo_DrTX" localSheetId="0">[2]Цены!$AJ$7</definedName>
    <definedName name="Kredo_DrTX" localSheetId="1">[2]Цены!$AJ$7</definedName>
    <definedName name="Kredo_DrTX" localSheetId="2">[2]Цены!$AJ$7</definedName>
    <definedName name="Kredo_DrTX" localSheetId="3">[2]Цены!$AJ$7</definedName>
    <definedName name="Kredo_DrTX">[1]Цены!$AJ$7</definedName>
    <definedName name="Kredo_Pe04" localSheetId="0">[2]Цены!$BD$7</definedName>
    <definedName name="Kredo_Pe04" localSheetId="1">[2]Цены!$BD$7</definedName>
    <definedName name="Kredo_Pe04" localSheetId="2">[2]Цены!$BD$7</definedName>
    <definedName name="Kredo_Pe04" localSheetId="3">[2]Цены!$BD$7</definedName>
    <definedName name="Kredo_Pe04">[1]Цены!$BB$7</definedName>
    <definedName name="Kredo_Pe045" localSheetId="0">[2]Цены!$AT$7</definedName>
    <definedName name="Kredo_Pe045" localSheetId="1">[2]Цены!$AT$7</definedName>
    <definedName name="Kredo_Pe045" localSheetId="2">[2]Цены!$AT$7</definedName>
    <definedName name="Kredo_Pe045" localSheetId="3">[2]Цены!$AT$7</definedName>
    <definedName name="Kredo_Pe045">[1]Цены!$AR$7</definedName>
    <definedName name="Kredo_Pe045Lite" localSheetId="0">[2]Цены!$BJ$7</definedName>
    <definedName name="Kredo_Pe045Lite" localSheetId="1">[2]Цены!$BJ$7</definedName>
    <definedName name="Kredo_Pe045Lite" localSheetId="2">[2]Цены!$BJ$7</definedName>
    <definedName name="Kredo_Pe045Lite" localSheetId="3">[2]Цены!$BJ$7</definedName>
    <definedName name="Kredo_Pe045Lite">[1]Цены!$BH$7</definedName>
    <definedName name="Kredo_Pe04dp" localSheetId="0">[2]Цены!$BF$7</definedName>
    <definedName name="Kredo_Pe04dp" localSheetId="1">[2]Цены!$BF$7</definedName>
    <definedName name="Kredo_Pe04dp" localSheetId="2">[2]Цены!$BF$7</definedName>
    <definedName name="Kredo_Pe04dp" localSheetId="3">[2]Цены!$BF$7</definedName>
    <definedName name="Kredo_Pe04dp">[1]Цены!$BD$7</definedName>
    <definedName name="Kredo_Pe04dpMatt" localSheetId="0">[2]Цены!$BH$7</definedName>
    <definedName name="Kredo_Pe04dpMatt" localSheetId="1">[2]Цены!$BH$7</definedName>
    <definedName name="Kredo_Pe04dpMatt" localSheetId="2">[2]Цены!$BH$7</definedName>
    <definedName name="Kredo_Pe04dpMatt" localSheetId="3">[2]Цены!$BH$7</definedName>
    <definedName name="Kredo_Pe04dpMatt">[1]Цены!$BF$7</definedName>
    <definedName name="Kredo_Pe05" localSheetId="0">[2]Цены!$AR$7</definedName>
    <definedName name="Kredo_Pe05" localSheetId="1">[2]Цены!$AR$7</definedName>
    <definedName name="Kredo_Pe05" localSheetId="2">[2]Цены!$AR$7</definedName>
    <definedName name="Kredo_Pe05" localSheetId="3">[2]Цены!$AR$7</definedName>
    <definedName name="Kredo_Pe05">[1]Цены!$AP$7</definedName>
    <definedName name="Kredo_Pe07" localSheetId="0">[2]Цены!$AZ$7</definedName>
    <definedName name="Kredo_Pe07" localSheetId="1">[2]Цены!$AZ$7</definedName>
    <definedName name="Kredo_Pe07" localSheetId="2">[2]Цены!$AZ$7</definedName>
    <definedName name="Kredo_Pe07" localSheetId="3">[2]Цены!$AZ$7</definedName>
    <definedName name="Kredo_Pe07">[1]Цены!$AX$7</definedName>
    <definedName name="Kredo_Pe07dp" localSheetId="0">[2]Цены!$BB$7</definedName>
    <definedName name="Kredo_Pe07dp" localSheetId="1">[2]Цены!$BB$7</definedName>
    <definedName name="Kredo_Pe07dp" localSheetId="2">[2]Цены!$BB$7</definedName>
    <definedName name="Kredo_Pe07dp" localSheetId="3">[2]Цены!$BB$7</definedName>
    <definedName name="Kredo_Pe07dp">[1]Цены!$AZ$7</definedName>
    <definedName name="Kredo_Pe08" localSheetId="0">[2]Цены!$AX$7</definedName>
    <definedName name="Kredo_Pe08" localSheetId="1">[2]Цены!$AX$7</definedName>
    <definedName name="Kredo_Pe08" localSheetId="2">[2]Цены!$AX$7</definedName>
    <definedName name="Kredo_Pe08" localSheetId="3">[2]Цены!$AX$7</definedName>
    <definedName name="Kredo_Pe08">[1]Цены!$AV$7</definedName>
    <definedName name="Kredo_PEdp" localSheetId="0">[2]Цены!$AV$7</definedName>
    <definedName name="Kredo_PEdp" localSheetId="1">[2]Цены!$AV$7</definedName>
    <definedName name="Kredo_PEdp" localSheetId="2">[2]Цены!$AV$7</definedName>
    <definedName name="Kredo_PEdp" localSheetId="3">[2]Цены!$AV$7</definedName>
    <definedName name="Kredo_PEdp">[1]Цены!$AT$7</definedName>
    <definedName name="Kredo_Ptdp" localSheetId="0">[2]Цены!$P$7</definedName>
    <definedName name="Kredo_Ptdp" localSheetId="1">[2]Цены!$P$7</definedName>
    <definedName name="Kredo_Ptdp" localSheetId="2">[2]Цены!$P$7</definedName>
    <definedName name="Kredo_Ptdp" localSheetId="3">[2]Цены!$P$7</definedName>
    <definedName name="Kredo_Ptdp">[1]Цены!$P$7</definedName>
    <definedName name="Kredo_PtRF" localSheetId="0">[2]Цены!$V$7</definedName>
    <definedName name="Kredo_PtRF" localSheetId="1">[2]Цены!$V$7</definedName>
    <definedName name="Kredo_PtRF" localSheetId="2">[2]Цены!$V$7</definedName>
    <definedName name="Kredo_PtRF" localSheetId="3">[2]Цены!$V$7</definedName>
    <definedName name="Kredo_PtRF">[1]Цены!$V$7</definedName>
    <definedName name="Kredo_PtRF4" localSheetId="0">[2]Цены!$X$7</definedName>
    <definedName name="Kredo_PtRF4" localSheetId="1">[2]Цены!$X$7</definedName>
    <definedName name="Kredo_PtRF4" localSheetId="2">[2]Цены!$X$7</definedName>
    <definedName name="Kredo_PtRF4" localSheetId="3">[2]Цены!$X$7</definedName>
    <definedName name="Kredo_PtRF4">[1]Цены!$X$7</definedName>
    <definedName name="Kredo_PtRFdp" localSheetId="0">[2]Цены!$T$7</definedName>
    <definedName name="Kredo_PtRFdp" localSheetId="1">[2]Цены!$T$7</definedName>
    <definedName name="Kredo_PtRFdp" localSheetId="2">[2]Цены!$T$7</definedName>
    <definedName name="Kredo_PtRFdp" localSheetId="3">[2]Цены!$T$7</definedName>
    <definedName name="Kredo_PtRFdp">[1]Цены!$T$7</definedName>
    <definedName name="Kredo_Pur" localSheetId="0">[2]Цены!$F$7</definedName>
    <definedName name="Kredo_Pur" localSheetId="1">[2]Цены!$F$7</definedName>
    <definedName name="Kredo_Pur" localSheetId="2">[2]Цены!$F$7</definedName>
    <definedName name="Kredo_Pur" localSheetId="3">[2]Цены!$F$7</definedName>
    <definedName name="Kredo_Pur">[1]Цены!$F$7</definedName>
    <definedName name="Kredo_PurLiteMatt" localSheetId="0">[2]Цены!$Z$7</definedName>
    <definedName name="Kredo_PurLiteMatt" localSheetId="1">[2]Цены!$Z$7</definedName>
    <definedName name="Kredo_PurLiteMatt" localSheetId="2">[2]Цены!$Z$7</definedName>
    <definedName name="Kredo_PurLiteMatt" localSheetId="3">[2]Цены!$Z$7</definedName>
    <definedName name="Kredo_PurLiteMatt">[1]Цены!$Z$7</definedName>
    <definedName name="Kredo_PurMatt" localSheetId="0">[2]Цены!$D$7</definedName>
    <definedName name="Kredo_PurMatt" localSheetId="1">[2]Цены!$D$7</definedName>
    <definedName name="Kredo_PurMatt" localSheetId="2">[2]Цены!$D$7</definedName>
    <definedName name="Kredo_PurMatt" localSheetId="3">[2]Цены!$D$7</definedName>
    <definedName name="Kredo_PurMatt">[1]Цены!$D$7</definedName>
    <definedName name="Kredo_PurPro" localSheetId="0">[2]Цены!$J$7</definedName>
    <definedName name="Kredo_PurPro" localSheetId="1">[2]Цены!$J$7</definedName>
    <definedName name="Kredo_PurPro" localSheetId="2">[2]Цены!$J$7</definedName>
    <definedName name="Kredo_PurPro" localSheetId="3">[2]Цены!$J$7</definedName>
    <definedName name="Kredo_PurPro">[1]Цены!$J$7</definedName>
    <definedName name="Kredo_PurProMatt275" localSheetId="0">[2]Цены!$H$7</definedName>
    <definedName name="Kredo_PurProMatt275" localSheetId="1">[2]Цены!$H$7</definedName>
    <definedName name="Kredo_PurProMatt275" localSheetId="2">[2]Цены!$H$7</definedName>
    <definedName name="Kredo_PurProMatt275" localSheetId="3">[2]Цены!$H$7</definedName>
    <definedName name="Kredo_PurProMatt275">[1]Цены!$H$7</definedName>
    <definedName name="Kredo_Sat" localSheetId="0">[2]Цены!$AP$7</definedName>
    <definedName name="Kredo_Sat" localSheetId="1">[2]Цены!$AP$7</definedName>
    <definedName name="Kredo_Sat" localSheetId="2">[2]Цены!$AP$7</definedName>
    <definedName name="Kredo_Sat" localSheetId="3">[2]Цены!$AP$7</definedName>
    <definedName name="Kredo_Sat">[1]Цены!$AN$7</definedName>
    <definedName name="Kredo_SatMatt" localSheetId="0">[2]Цены!$AB$7</definedName>
    <definedName name="Kredo_SatMatt" localSheetId="1">[2]Цены!$AB$7</definedName>
    <definedName name="Kredo_SatMatt" localSheetId="2">[2]Цены!$AB$7</definedName>
    <definedName name="Kredo_SatMatt" localSheetId="3">[2]Цены!$AB$7</definedName>
    <definedName name="Kredo_SatMatt">[1]Цены!$AB$7</definedName>
    <definedName name="Kredo_StBarhat" localSheetId="0">[2]Цены!$AD$7</definedName>
    <definedName name="Kredo_StBarhat" localSheetId="1">[2]Цены!$AD$7</definedName>
    <definedName name="Kredo_StBarhat" localSheetId="2">[2]Цены!$AD$7</definedName>
    <definedName name="Kredo_StBarhat" localSheetId="3">[2]Цены!$AD$7</definedName>
    <definedName name="Kredo_StBarhat">[1]Цены!$AD$7</definedName>
    <definedName name="Kredo_Vel_X" localSheetId="0">[2]Цены!$L$7</definedName>
    <definedName name="Kredo_Vel_X" localSheetId="1">[2]Цены!$L$7</definedName>
    <definedName name="Kredo_Vel_X" localSheetId="2">[2]Цены!$L$7</definedName>
    <definedName name="Kredo_Vel_X" localSheetId="3">[2]Цены!$L$7</definedName>
    <definedName name="Kredo_Vel_X">[1]Цены!$L$7</definedName>
    <definedName name="Kredo_Zn035" localSheetId="0">[2]Цены!$BZ$7</definedName>
    <definedName name="Kredo_Zn035" localSheetId="1">[2]Цены!$BZ$7</definedName>
    <definedName name="Kredo_Zn035" localSheetId="2">[2]Цены!$BZ$7</definedName>
    <definedName name="Kredo_Zn035" localSheetId="3">[2]Цены!$BZ$7</definedName>
    <definedName name="Kredo_Zn035">[1]Цены!$BX$7</definedName>
    <definedName name="Kredo_Zn04" localSheetId="0">[2]Цены!$BX$7</definedName>
    <definedName name="Kredo_Zn04" localSheetId="1">[2]Цены!$BX$7</definedName>
    <definedName name="Kredo_Zn04" localSheetId="2">[2]Цены!$BX$7</definedName>
    <definedName name="Kredo_Zn04" localSheetId="3">[2]Цены!$BX$7</definedName>
    <definedName name="Kredo_Zn04">[1]Цены!$BV$7</definedName>
    <definedName name="Kredo_Zn045" localSheetId="0">[2]Цены!$BV$7</definedName>
    <definedName name="Kredo_Zn045" localSheetId="1">[2]Цены!$BV$7</definedName>
    <definedName name="Kredo_Zn045" localSheetId="2">[2]Цены!$BV$7</definedName>
    <definedName name="Kredo_Zn045" localSheetId="3">[2]Цены!$BV$7</definedName>
    <definedName name="Kredo_Zn045">[1]Цены!$BT$7</definedName>
    <definedName name="Kredo_Zn05" localSheetId="0">[2]Цены!$BT$7</definedName>
    <definedName name="Kredo_Zn05" localSheetId="1">[2]Цены!$BT$7</definedName>
    <definedName name="Kredo_Zn05" localSheetId="2">[2]Цены!$BT$7</definedName>
    <definedName name="Kredo_Zn05" localSheetId="3">[2]Цены!$BT$7</definedName>
    <definedName name="Kredo_Zn05">[1]Цены!$BR$7</definedName>
    <definedName name="Kredo_Zn055" localSheetId="0">[2]Цены!$BR$7</definedName>
    <definedName name="Kredo_Zn055" localSheetId="1">[2]Цены!$BR$7</definedName>
    <definedName name="Kredo_Zn055" localSheetId="2">[2]Цены!$BR$7</definedName>
    <definedName name="Kredo_Zn055" localSheetId="3">[2]Цены!$BR$7</definedName>
    <definedName name="Kredo_Zn055">[1]Цены!$BP$7</definedName>
    <definedName name="Kredo_Zn07" localSheetId="0">[2]Цены!$BP$7</definedName>
    <definedName name="Kredo_Zn07" localSheetId="1">[2]Цены!$BP$7</definedName>
    <definedName name="Kredo_Zn07" localSheetId="2">[2]Цены!$BP$7</definedName>
    <definedName name="Kredo_Zn07" localSheetId="3">[2]Цены!$BP$7</definedName>
    <definedName name="Kredo_Zn07">[1]Цены!$BN$7</definedName>
    <definedName name="Kredo_Zn08" localSheetId="0">[2]Цены!$BN$7</definedName>
    <definedName name="Kredo_Zn08" localSheetId="1">[2]Цены!$BN$7</definedName>
    <definedName name="Kredo_Zn08" localSheetId="2">[2]Цены!$BN$7</definedName>
    <definedName name="Kredo_Zn08" localSheetId="3">[2]Цены!$BN$7</definedName>
    <definedName name="Kredo_Zn08">[1]Цены!$BL$7</definedName>
    <definedName name="Kredo_Zn09" localSheetId="0">[2]Цены!$BL$7</definedName>
    <definedName name="Kredo_Zn09" localSheetId="1">[2]Цены!$BL$7</definedName>
    <definedName name="Kredo_Zn09" localSheetId="2">[2]Цены!$BL$7</definedName>
    <definedName name="Kredo_Zn09" localSheetId="3">[2]Цены!$BL$7</definedName>
    <definedName name="Kredo_Zn09">[1]Цены!$BJ$7</definedName>
    <definedName name="KvintaPl_Atl_X" localSheetId="0">[2]Цены!$N$3</definedName>
    <definedName name="KvintaPl_Atl_X" localSheetId="1">[2]Цены!$N$3</definedName>
    <definedName name="KvintaPl_Atl_X" localSheetId="2">[2]Цены!$N$3</definedName>
    <definedName name="KvintaPl_Atl_X" localSheetId="3">[2]Цены!$N$3</definedName>
    <definedName name="KvintaPl_Atl_X">[1]Цены!$N$3</definedName>
    <definedName name="KvintaPl_dachPr" localSheetId="0">[2]Цены!$CB$3</definedName>
    <definedName name="KvintaPl_dachPr" localSheetId="1">[2]Цены!$CB$3</definedName>
    <definedName name="KvintaPl_dachPr" localSheetId="2">[2]Цены!$CB$3</definedName>
    <definedName name="KvintaPl_dachPr" localSheetId="3">[2]Цены!$CB$3</definedName>
    <definedName name="KvintaPl_dachPr">[1]Цены!$BZ$3</definedName>
    <definedName name="KvintaPl_dachSk" localSheetId="0">[2]Цены!$CD$3</definedName>
    <definedName name="KvintaPl_dachSk" localSheetId="1">[2]Цены!$CD$3</definedName>
    <definedName name="KvintaPl_dachSk" localSheetId="2">[2]Цены!$CD$3</definedName>
    <definedName name="KvintaPl_dachSk" localSheetId="3">[2]Цены!$CD$3</definedName>
    <definedName name="KvintaPl_dachSk">[1]Цены!$CB$3</definedName>
    <definedName name="KvintaPl_Dr" localSheetId="0">[2]Цены!$AL$3</definedName>
    <definedName name="KvintaPl_Dr" localSheetId="1">[2]Цены!$AL$3</definedName>
    <definedName name="KvintaPl_Dr" localSheetId="2">[2]Цены!$AL$3</definedName>
    <definedName name="KvintaPl_Dr" localSheetId="3">[2]Цены!$AL$3</definedName>
    <definedName name="KvintaPl_Dr">[1]Цены!$AL$3</definedName>
    <definedName name="KvintaPl_Drdp" localSheetId="0">[2]Цены!$AF$3</definedName>
    <definedName name="KvintaPl_Drdp" localSheetId="1">[2]Цены!$AF$3</definedName>
    <definedName name="KvintaPl_Drdp" localSheetId="2">[2]Цены!$AF$3</definedName>
    <definedName name="KvintaPl_Drdp" localSheetId="3">[2]Цены!$AF$3</definedName>
    <definedName name="KvintaPl_Drdp">[1]Цены!$AF$3</definedName>
    <definedName name="KvintaPl_DrLite">[2]Цены!$AN$3</definedName>
    <definedName name="KvintaPl_DrTw" localSheetId="0">[2]Цены!$AH$3</definedName>
    <definedName name="KvintaPl_DrTw" localSheetId="1">[2]Цены!$AH$3</definedName>
    <definedName name="KvintaPl_DrTw" localSheetId="2">[2]Цены!$AH$3</definedName>
    <definedName name="KvintaPl_DrTw" localSheetId="3">[2]Цены!$AH$3</definedName>
    <definedName name="KvintaPl_DrTw">[1]Цены!$AH$3</definedName>
    <definedName name="KvintaPl_DrTX" localSheetId="0">[2]Цены!$AJ$3</definedName>
    <definedName name="KvintaPl_DrTX" localSheetId="1">[2]Цены!$AJ$3</definedName>
    <definedName name="KvintaPl_DrTX" localSheetId="2">[2]Цены!$AJ$3</definedName>
    <definedName name="KvintaPl_DrTX" localSheetId="3">[2]Цены!$AJ$3</definedName>
    <definedName name="KvintaPl_DrTX">[1]Цены!$AJ$3</definedName>
    <definedName name="KvintaPl_Pe04" localSheetId="0">[2]Цены!$BD$3</definedName>
    <definedName name="KvintaPl_Pe04" localSheetId="1">[2]Цены!$BD$3</definedName>
    <definedName name="KvintaPl_Pe04" localSheetId="2">[2]Цены!$BD$3</definedName>
    <definedName name="KvintaPl_Pe04" localSheetId="3">[2]Цены!$BD$3</definedName>
    <definedName name="KvintaPl_Pe04">[1]Цены!$BB$3</definedName>
    <definedName name="KvintaPl_Pe045" localSheetId="0">[2]Цены!$AT$3</definedName>
    <definedName name="KvintaPl_Pe045" localSheetId="1">[2]Цены!$AT$3</definedName>
    <definedName name="KvintaPl_Pe045" localSheetId="2">[2]Цены!$AT$3</definedName>
    <definedName name="KvintaPl_Pe045" localSheetId="3">[2]Цены!$AT$3</definedName>
    <definedName name="KvintaPl_Pe045">[1]Цены!$AR$3</definedName>
    <definedName name="KvintaPl_Pe045Lite" localSheetId="0">[2]Цены!$BJ$3</definedName>
    <definedName name="KvintaPl_Pe045Lite" localSheetId="1">[2]Цены!$BJ$3</definedName>
    <definedName name="KvintaPl_Pe045Lite" localSheetId="2">[2]Цены!$BJ$3</definedName>
    <definedName name="KvintaPl_Pe045Lite" localSheetId="3">[2]Цены!$BJ$3</definedName>
    <definedName name="KvintaPl_Pe045Lite">[1]Цены!$BH$3</definedName>
    <definedName name="KvintaPl_Pe04dp" localSheetId="0">[2]Цены!$BF$3</definedName>
    <definedName name="KvintaPl_Pe04dp" localSheetId="1">[2]Цены!$BF$3</definedName>
    <definedName name="KvintaPl_Pe04dp" localSheetId="2">[2]Цены!$BF$3</definedName>
    <definedName name="KvintaPl_Pe04dp" localSheetId="3">[2]Цены!$BF$3</definedName>
    <definedName name="KvintaPl_Pe04dp">[1]Цены!$BD$3</definedName>
    <definedName name="KvintaPl_Pe04dpMatt" localSheetId="0">[2]Цены!$BH$3</definedName>
    <definedName name="KvintaPl_Pe04dpMatt" localSheetId="1">[2]Цены!$BH$3</definedName>
    <definedName name="KvintaPl_Pe04dpMatt" localSheetId="2">[2]Цены!$BH$3</definedName>
    <definedName name="KvintaPl_Pe04dpMatt" localSheetId="3">[2]Цены!$BH$3</definedName>
    <definedName name="KvintaPl_Pe04dpMatt">[1]Цены!$BF$3</definedName>
    <definedName name="KvintaPl_Pe05" localSheetId="0">[2]Цены!$AR$3</definedName>
    <definedName name="KvintaPl_Pe05" localSheetId="1">[2]Цены!$AR$3</definedName>
    <definedName name="KvintaPl_Pe05" localSheetId="2">[2]Цены!$AR$3</definedName>
    <definedName name="KvintaPl_Pe05" localSheetId="3">[2]Цены!$AR$3</definedName>
    <definedName name="KvintaPl_Pe05">[1]Цены!$AP$3</definedName>
    <definedName name="KvintaPl_Pe07" localSheetId="0">[2]Цены!$AZ$3</definedName>
    <definedName name="KvintaPl_Pe07" localSheetId="1">[2]Цены!$AZ$3</definedName>
    <definedName name="KvintaPl_Pe07" localSheetId="2">[2]Цены!$AZ$3</definedName>
    <definedName name="KvintaPl_Pe07" localSheetId="3">[2]Цены!$AZ$3</definedName>
    <definedName name="KvintaPl_Pe07">[1]Цены!$AX$3</definedName>
    <definedName name="KvintaPl_Pe07dp" localSheetId="0">[2]Цены!$BB$3</definedName>
    <definedName name="KvintaPl_Pe07dp" localSheetId="1">[2]Цены!$BB$3</definedName>
    <definedName name="KvintaPl_Pe07dp" localSheetId="2">[2]Цены!$BB$3</definedName>
    <definedName name="KvintaPl_Pe07dp" localSheetId="3">[2]Цены!$BB$3</definedName>
    <definedName name="KvintaPl_Pe07dp">[1]Цены!$AZ$3</definedName>
    <definedName name="KvintaPl_Pe08" localSheetId="0">[2]Цены!$AX$3</definedName>
    <definedName name="KvintaPl_Pe08" localSheetId="1">[2]Цены!$AX$3</definedName>
    <definedName name="KvintaPl_Pe08" localSheetId="2">[2]Цены!$AX$3</definedName>
    <definedName name="KvintaPl_Pe08" localSheetId="3">[2]Цены!$AX$3</definedName>
    <definedName name="KvintaPl_Pe08">[1]Цены!$AV$3</definedName>
    <definedName name="KvintaPl_PEdp" localSheetId="0">[2]Цены!$AV$3</definedName>
    <definedName name="KvintaPl_PEdp" localSheetId="1">[2]Цены!$AV$3</definedName>
    <definedName name="KvintaPl_PEdp" localSheetId="2">[2]Цены!$AV$3</definedName>
    <definedName name="KvintaPl_PEdp" localSheetId="3">[2]Цены!$AV$3</definedName>
    <definedName name="KvintaPl_PEdp">[1]Цены!$AT$3</definedName>
    <definedName name="KvintaPl_Pt" localSheetId="0">[2]Цены!$R$3</definedName>
    <definedName name="KvintaPl_Pt" localSheetId="1">[2]Цены!$R$3</definedName>
    <definedName name="KvintaPl_Pt" localSheetId="2">[2]Цены!$R$3</definedName>
    <definedName name="KvintaPl_Pt" localSheetId="3">[2]Цены!$R$3</definedName>
    <definedName name="KvintaPl_Pt">[1]Цены!$R$3</definedName>
    <definedName name="KvintaPl_Ptdp" localSheetId="0">[2]Цены!$P$3</definedName>
    <definedName name="KvintaPl_Ptdp" localSheetId="1">[2]Цены!$P$3</definedName>
    <definedName name="KvintaPl_Ptdp" localSheetId="2">[2]Цены!$P$3</definedName>
    <definedName name="KvintaPl_Ptdp" localSheetId="3">[2]Цены!$P$3</definedName>
    <definedName name="KvintaPl_Ptdp">[1]Цены!$P$3</definedName>
    <definedName name="KvintaPl_PtRF" localSheetId="0">[2]Цены!$V$3</definedName>
    <definedName name="KvintaPl_PtRF" localSheetId="1">[2]Цены!$V$3</definedName>
    <definedName name="KvintaPl_PtRF" localSheetId="2">[2]Цены!$V$3</definedName>
    <definedName name="KvintaPl_PtRF" localSheetId="3">[2]Цены!$V$3</definedName>
    <definedName name="KvintaPl_PtRF">[1]Цены!$V$3</definedName>
    <definedName name="KvintaPl_PtRF4" localSheetId="0">[2]Цены!$X$3</definedName>
    <definedName name="KvintaPl_PtRF4" localSheetId="1">[2]Цены!$X$3</definedName>
    <definedName name="KvintaPl_PtRF4" localSheetId="2">[2]Цены!$X$3</definedName>
    <definedName name="KvintaPl_PtRF4" localSheetId="3">[2]Цены!$X$3</definedName>
    <definedName name="KvintaPl_PtRF4">[1]Цены!$X$3</definedName>
    <definedName name="KvintaPl_PtRFdp" localSheetId="0">[2]Цены!$T$3</definedName>
    <definedName name="KvintaPl_PtRFdp" localSheetId="1">[2]Цены!$T$3</definedName>
    <definedName name="KvintaPl_PtRFdp" localSheetId="2">[2]Цены!$T$3</definedName>
    <definedName name="KvintaPl_PtRFdp" localSheetId="3">[2]Цены!$T$3</definedName>
    <definedName name="KvintaPl_PtRFdp">[1]Цены!$T$3</definedName>
    <definedName name="KvintaPl_Pur" localSheetId="0">[2]Цены!$F$3</definedName>
    <definedName name="KvintaPl_Pur" localSheetId="1">[2]Цены!$F$3</definedName>
    <definedName name="KvintaPl_Pur" localSheetId="2">[2]Цены!$F$3</definedName>
    <definedName name="KvintaPl_Pur" localSheetId="3">[2]Цены!$F$3</definedName>
    <definedName name="KvintaPl_Pur">[1]Цены!$F$3</definedName>
    <definedName name="KvintaPl_PurLiteMatt" localSheetId="0">[2]Цены!$Z$3</definedName>
    <definedName name="KvintaPl_PurLiteMatt" localSheetId="1">[2]Цены!$Z$3</definedName>
    <definedName name="KvintaPl_PurLiteMatt" localSheetId="2">[2]Цены!$Z$3</definedName>
    <definedName name="KvintaPl_PurLiteMatt" localSheetId="3">[2]Цены!$Z$3</definedName>
    <definedName name="KvintaPl_PurLiteMatt">[1]Цены!$Z$3</definedName>
    <definedName name="KvintaPl_PurMatt" localSheetId="0">[2]Цены!$D$3</definedName>
    <definedName name="KvintaPl_PurMatt" localSheetId="1">[2]Цены!$D$3</definedName>
    <definedName name="KvintaPl_PurMatt" localSheetId="2">[2]Цены!$D$3</definedName>
    <definedName name="KvintaPl_PurMatt" localSheetId="3">[2]Цены!$D$3</definedName>
    <definedName name="KvintaPl_PurMatt">[1]Цены!$D$3</definedName>
    <definedName name="KvintaPl_PurPro" localSheetId="0">[2]Цены!$J$3</definedName>
    <definedName name="KvintaPl_PurPro" localSheetId="1">[2]Цены!$J$3</definedName>
    <definedName name="KvintaPl_PurPro" localSheetId="2">[2]Цены!$J$3</definedName>
    <definedName name="KvintaPl_PurPro" localSheetId="3">[2]Цены!$J$3</definedName>
    <definedName name="KvintaPl_PurPro">[1]Цены!$J$3</definedName>
    <definedName name="KvintaPl_PurProMatt275" localSheetId="0">[2]Цены!$H$3</definedName>
    <definedName name="KvintaPl_PurProMatt275" localSheetId="1">[2]Цены!$H$3</definedName>
    <definedName name="KvintaPl_PurProMatt275" localSheetId="2">[2]Цены!$H$3</definedName>
    <definedName name="KvintaPl_PurProMatt275" localSheetId="3">[2]Цены!$H$3</definedName>
    <definedName name="KvintaPl_PurProMatt275">[1]Цены!$H$3</definedName>
    <definedName name="KvintaPl_Sat" localSheetId="0">[2]Цены!$AP$3</definedName>
    <definedName name="KvintaPl_Sat" localSheetId="1">[2]Цены!$AP$3</definedName>
    <definedName name="KvintaPl_Sat" localSheetId="2">[2]Цены!$AP$3</definedName>
    <definedName name="KvintaPl_Sat" localSheetId="3">[2]Цены!$AP$3</definedName>
    <definedName name="KvintaPl_Sat">[1]Цены!$AN$3</definedName>
    <definedName name="KvintaPl_SatMatt" localSheetId="0">[2]Цены!$AB$3</definedName>
    <definedName name="KvintaPl_SatMatt" localSheetId="1">[2]Цены!$AB$3</definedName>
    <definedName name="KvintaPl_SatMatt" localSheetId="2">[2]Цены!$AB$3</definedName>
    <definedName name="KvintaPl_SatMatt" localSheetId="3">[2]Цены!$AB$3</definedName>
    <definedName name="KvintaPl_SatMatt">[1]Цены!$AB$3</definedName>
    <definedName name="KvintaPl_StBarhat" localSheetId="0">[2]Цены!$AD$3</definedName>
    <definedName name="KvintaPl_StBarhat" localSheetId="1">[2]Цены!$AD$3</definedName>
    <definedName name="KvintaPl_StBarhat" localSheetId="2">[2]Цены!$AD$3</definedName>
    <definedName name="KvintaPl_StBarhat" localSheetId="3">[2]Цены!$AD$3</definedName>
    <definedName name="KvintaPl_StBarhat">[1]Цены!$AD$3</definedName>
    <definedName name="KvintaPl_Vel_X" localSheetId="0">[2]Цены!$L$3</definedName>
    <definedName name="KvintaPl_Vel_X" localSheetId="1">[2]Цены!$L$3</definedName>
    <definedName name="KvintaPl_Vel_X" localSheetId="2">[2]Цены!$L$3</definedName>
    <definedName name="KvintaPl_Vel_X" localSheetId="3">[2]Цены!$L$3</definedName>
    <definedName name="KvintaPl_Vel_X">[1]Цены!$L$3</definedName>
    <definedName name="KvintaPl_Zn035" localSheetId="0">[2]Цены!$BZ$3</definedName>
    <definedName name="KvintaPl_Zn035" localSheetId="1">[2]Цены!$BZ$3</definedName>
    <definedName name="KvintaPl_Zn035" localSheetId="2">[2]Цены!$BZ$3</definedName>
    <definedName name="KvintaPl_Zn035" localSheetId="3">[2]Цены!$BZ$3</definedName>
    <definedName name="KvintaPl_Zn035">[1]Цены!$BX$3</definedName>
    <definedName name="KvintaPl_Zn04" localSheetId="0">[2]Цены!$BX$3</definedName>
    <definedName name="KvintaPl_Zn04" localSheetId="1">[2]Цены!$BX$3</definedName>
    <definedName name="KvintaPl_Zn04" localSheetId="2">[2]Цены!$BX$3</definedName>
    <definedName name="KvintaPl_Zn04" localSheetId="3">[2]Цены!$BX$3</definedName>
    <definedName name="KvintaPl_Zn04">[1]Цены!$BV$3</definedName>
    <definedName name="KvintaPl_Zn045" localSheetId="0">[2]Цены!$BV$3</definedName>
    <definedName name="KvintaPl_Zn045" localSheetId="1">[2]Цены!$BV$3</definedName>
    <definedName name="KvintaPl_Zn045" localSheetId="2">[2]Цены!$BV$3</definedName>
    <definedName name="KvintaPl_Zn045" localSheetId="3">[2]Цены!$BV$3</definedName>
    <definedName name="KvintaPl_Zn045">[1]Цены!$BT$3</definedName>
    <definedName name="KvintaPl_Zn05" localSheetId="0">[2]Цены!$BT$3</definedName>
    <definedName name="KvintaPl_Zn05" localSheetId="1">[2]Цены!$BT$3</definedName>
    <definedName name="KvintaPl_Zn05" localSheetId="2">[2]Цены!$BT$3</definedName>
    <definedName name="KvintaPl_Zn05" localSheetId="3">[2]Цены!$BT$3</definedName>
    <definedName name="KvintaPl_Zn05">[1]Цены!$BR$3</definedName>
    <definedName name="KvintaPl_Zn055" localSheetId="0">[2]Цены!$BR$3</definedName>
    <definedName name="KvintaPl_Zn055" localSheetId="1">[2]Цены!$BR$3</definedName>
    <definedName name="KvintaPl_Zn055" localSheetId="2">[2]Цены!$BR$3</definedName>
    <definedName name="KvintaPl_Zn055" localSheetId="3">[2]Цены!$BR$3</definedName>
    <definedName name="KvintaPl_Zn055">[1]Цены!$BP$3</definedName>
    <definedName name="KvintaPl_Zn07" localSheetId="0">[2]Цены!$BP$3</definedName>
    <definedName name="KvintaPl_Zn07" localSheetId="1">[2]Цены!$BP$3</definedName>
    <definedName name="KvintaPl_Zn07" localSheetId="2">[2]Цены!$BP$3</definedName>
    <definedName name="KvintaPl_Zn07" localSheetId="3">[2]Цены!$BP$3</definedName>
    <definedName name="KvintaPl_Zn07">[1]Цены!$BN$3</definedName>
    <definedName name="KvintaPl_Zn08" localSheetId="0">[2]Цены!$BN$3</definedName>
    <definedName name="KvintaPl_Zn08" localSheetId="1">[2]Цены!$BN$3</definedName>
    <definedName name="KvintaPl_Zn08" localSheetId="2">[2]Цены!$BN$3</definedName>
    <definedName name="KvintaPl_Zn08" localSheetId="3">[2]Цены!$BN$3</definedName>
    <definedName name="KvintaPl_Zn08">[1]Цены!$BL$3</definedName>
    <definedName name="KvintaPl_Zn09" localSheetId="0">[2]Цены!$BL$3</definedName>
    <definedName name="KvintaPl_Zn09" localSheetId="1">[2]Цены!$BL$3</definedName>
    <definedName name="KvintaPl_Zn09" localSheetId="2">[2]Цены!$BL$3</definedName>
    <definedName name="KvintaPl_Zn09" localSheetId="3">[2]Цены!$BL$3</definedName>
    <definedName name="KvintaPl_Zn09">[1]Цены!$BJ$3</definedName>
    <definedName name="KvintaUno_Atl_X" localSheetId="0">[2]Цены!$N$4</definedName>
    <definedName name="KvintaUno_Atl_X" localSheetId="1">[2]Цены!$N$4</definedName>
    <definedName name="KvintaUno_Atl_X" localSheetId="2">[2]Цены!$N$4</definedName>
    <definedName name="KvintaUno_Atl_X" localSheetId="3">[2]Цены!$N$4</definedName>
    <definedName name="KvintaUno_Atl_X">[1]Цены!$N$4</definedName>
    <definedName name="KvintaUno_dachPr" localSheetId="0">[2]Цены!$CB$4</definedName>
    <definedName name="KvintaUno_dachPr" localSheetId="1">[2]Цены!$CB$4</definedName>
    <definedName name="KvintaUno_dachPr" localSheetId="2">[2]Цены!$CB$4</definedName>
    <definedName name="KvintaUno_dachPr" localSheetId="3">[2]Цены!$CB$4</definedName>
    <definedName name="KvintaUno_dachPr">[1]Цены!$BZ$4</definedName>
    <definedName name="KvintaUno_dachSk" localSheetId="0">[2]Цены!$CD$4</definedName>
    <definedName name="KvintaUno_dachSk" localSheetId="1">[2]Цены!$CD$4</definedName>
    <definedName name="KvintaUno_dachSk" localSheetId="2">[2]Цены!$CD$4</definedName>
    <definedName name="KvintaUno_dachSk" localSheetId="3">[2]Цены!$CD$4</definedName>
    <definedName name="KvintaUno_dachSk">[1]Цены!$CB$4</definedName>
    <definedName name="KvintaUno_Dr" localSheetId="0">[2]Цены!$AL$4</definedName>
    <definedName name="KvintaUno_Dr" localSheetId="1">[2]Цены!$AL$4</definedName>
    <definedName name="KvintaUno_Dr" localSheetId="2">[2]Цены!$AL$4</definedName>
    <definedName name="KvintaUno_Dr" localSheetId="3">[2]Цены!$AL$4</definedName>
    <definedName name="KvintaUno_Dr">[1]Цены!$AL$4</definedName>
    <definedName name="KvintaUno_Drdp" localSheetId="0">[2]Цены!$AF$4</definedName>
    <definedName name="KvintaUno_Drdp" localSheetId="1">[2]Цены!$AF$4</definedName>
    <definedName name="KvintaUno_Drdp" localSheetId="2">[2]Цены!$AF$4</definedName>
    <definedName name="KvintaUno_Drdp" localSheetId="3">[2]Цены!$AF$4</definedName>
    <definedName name="KvintaUno_Drdp">[1]Цены!$AF$4</definedName>
    <definedName name="KvintaUno_DrLite">[2]Цены!$AN$4</definedName>
    <definedName name="KvintaUno_DrTw" localSheetId="0">[2]Цены!$AH$4</definedName>
    <definedName name="KvintaUno_DrTw" localSheetId="1">[2]Цены!$AH$4</definedName>
    <definedName name="KvintaUno_DrTw" localSheetId="2">[2]Цены!$AH$4</definedName>
    <definedName name="KvintaUno_DrTw" localSheetId="3">[2]Цены!$AH$4</definedName>
    <definedName name="KvintaUno_DrTw">[1]Цены!$AH$4</definedName>
    <definedName name="KvintaUno_DrTX" localSheetId="0">[2]Цены!$AJ$4</definedName>
    <definedName name="KvintaUno_DrTX" localSheetId="1">[2]Цены!$AJ$4</definedName>
    <definedName name="KvintaUno_DrTX" localSheetId="2">[2]Цены!$AJ$4</definedName>
    <definedName name="KvintaUno_DrTX" localSheetId="3">[2]Цены!$AJ$4</definedName>
    <definedName name="KvintaUno_DrTX">[1]Цены!$AJ$4</definedName>
    <definedName name="KvintaUno_PE04" localSheetId="0">[2]Цены!$BD$4</definedName>
    <definedName name="KvintaUno_PE04" localSheetId="1">[2]Цены!$BD$4</definedName>
    <definedName name="KvintaUno_PE04" localSheetId="2">[2]Цены!$BD$4</definedName>
    <definedName name="KvintaUno_PE04" localSheetId="3">[2]Цены!$BD$4</definedName>
    <definedName name="KvintaUno_PE04">[1]Цены!$BB$4</definedName>
    <definedName name="KvintaUno_Pe045" localSheetId="0">[2]Цены!$AT$4</definedName>
    <definedName name="KvintaUno_Pe045" localSheetId="1">[2]Цены!$AT$4</definedName>
    <definedName name="KvintaUno_Pe045" localSheetId="2">[2]Цены!$AT$4</definedName>
    <definedName name="KvintaUno_Pe045" localSheetId="3">[2]Цены!$AT$4</definedName>
    <definedName name="KvintaUno_Pe045">[1]Цены!$AR$4</definedName>
    <definedName name="KvintaUno_Pe045Lite" localSheetId="0">[2]Цены!$BJ$4</definedName>
    <definedName name="KvintaUno_Pe045Lite" localSheetId="1">[2]Цены!$BJ$4</definedName>
    <definedName name="KvintaUno_Pe045Lite" localSheetId="2">[2]Цены!$BJ$4</definedName>
    <definedName name="KvintaUno_Pe045Lite" localSheetId="3">[2]Цены!$BJ$4</definedName>
    <definedName name="KvintaUno_Pe045Lite">[1]Цены!$BH$4</definedName>
    <definedName name="KvintaUno_PE04dp" localSheetId="0">[2]Цены!$BF$4</definedName>
    <definedName name="KvintaUno_PE04dp" localSheetId="1">[2]Цены!$BF$4</definedName>
    <definedName name="KvintaUno_PE04dp" localSheetId="2">[2]Цены!$BF$4</definedName>
    <definedName name="KvintaUno_PE04dp" localSheetId="3">[2]Цены!$BF$4</definedName>
    <definedName name="KvintaUno_PE04dp">[1]Цены!$BD$4</definedName>
    <definedName name="KvintaUno_Pe04dpMatt" localSheetId="0">[2]Цены!$BH$4</definedName>
    <definedName name="KvintaUno_Pe04dpMatt" localSheetId="1">[2]Цены!$BH$4</definedName>
    <definedName name="KvintaUno_Pe04dpMatt" localSheetId="2">[2]Цены!$BH$4</definedName>
    <definedName name="KvintaUno_Pe04dpMatt" localSheetId="3">[2]Цены!$BH$4</definedName>
    <definedName name="KvintaUno_Pe04dpMatt">[1]Цены!$BF$4</definedName>
    <definedName name="KvintaUno_Pe05" localSheetId="0">[2]Цены!$AR$4</definedName>
    <definedName name="KvintaUno_Pe05" localSheetId="1">[2]Цены!$AR$4</definedName>
    <definedName name="KvintaUno_Pe05" localSheetId="2">[2]Цены!$AR$4</definedName>
    <definedName name="KvintaUno_Pe05" localSheetId="3">[2]Цены!$AR$4</definedName>
    <definedName name="KvintaUno_Pe05">[1]Цены!$AP$4</definedName>
    <definedName name="KvintaUno_PE07" localSheetId="0">[2]Цены!$AZ$4</definedName>
    <definedName name="KvintaUno_PE07" localSheetId="1">[2]Цены!$AZ$4</definedName>
    <definedName name="KvintaUno_PE07" localSheetId="2">[2]Цены!$AZ$4</definedName>
    <definedName name="KvintaUno_PE07" localSheetId="3">[2]Цены!$AZ$4</definedName>
    <definedName name="KvintaUno_PE07">[1]Цены!$AX$4</definedName>
    <definedName name="KvintaUno_PE07dp" localSheetId="0">[2]Цены!$BB$4</definedName>
    <definedName name="KvintaUno_PE07dp" localSheetId="1">[2]Цены!$BB$4</definedName>
    <definedName name="KvintaUno_PE07dp" localSheetId="2">[2]Цены!$BB$4</definedName>
    <definedName name="KvintaUno_PE07dp" localSheetId="3">[2]Цены!$BB$4</definedName>
    <definedName name="KvintaUno_PE07dp">[1]Цены!$AZ$4</definedName>
    <definedName name="KvintaUno_PE08" localSheetId="0">[2]Цены!$AX$4</definedName>
    <definedName name="KvintaUno_PE08" localSheetId="1">[2]Цены!$AX$4</definedName>
    <definedName name="KvintaUno_PE08" localSheetId="2">[2]Цены!$AX$4</definedName>
    <definedName name="KvintaUno_PE08" localSheetId="3">[2]Цены!$AX$4</definedName>
    <definedName name="KvintaUno_PE08">[1]Цены!$AV$4</definedName>
    <definedName name="KvintaUno_PEdp" localSheetId="0">[2]Цены!$AV$4</definedName>
    <definedName name="KvintaUno_PEdp" localSheetId="1">[2]Цены!$AV$4</definedName>
    <definedName name="KvintaUno_PEdp" localSheetId="2">[2]Цены!$AV$4</definedName>
    <definedName name="KvintaUno_PEdp" localSheetId="3">[2]Цены!$AV$4</definedName>
    <definedName name="KvintaUno_PEdp">[1]Цены!$AT$4</definedName>
    <definedName name="KvintaUno_Ptdp" localSheetId="0">[2]Цены!$P$4</definedName>
    <definedName name="KvintaUno_Ptdp" localSheetId="1">[2]Цены!$P$4</definedName>
    <definedName name="KvintaUno_Ptdp" localSheetId="2">[2]Цены!$P$4</definedName>
    <definedName name="KvintaUno_Ptdp" localSheetId="3">[2]Цены!$P$4</definedName>
    <definedName name="KvintaUno_Ptdp">[1]Цены!$P$4</definedName>
    <definedName name="KvintaUno_PtRF" localSheetId="0">[2]Цены!$V$4</definedName>
    <definedName name="KvintaUno_PtRF" localSheetId="1">[2]Цены!$V$4</definedName>
    <definedName name="KvintaUno_PtRF" localSheetId="2">[2]Цены!$V$4</definedName>
    <definedName name="KvintaUno_PtRF" localSheetId="3">[2]Цены!$V$4</definedName>
    <definedName name="KvintaUno_PtRF">[1]Цены!$V$4</definedName>
    <definedName name="KvintaUno_PtRF4" localSheetId="0">[2]Цены!$X$4</definedName>
    <definedName name="KvintaUno_PtRF4" localSheetId="1">[2]Цены!$X$4</definedName>
    <definedName name="KvintaUno_PtRF4" localSheetId="2">[2]Цены!$X$4</definedName>
    <definedName name="KvintaUno_PtRF4" localSheetId="3">[2]Цены!$X$4</definedName>
    <definedName name="KvintaUno_PtRF4">[1]Цены!$X$4</definedName>
    <definedName name="KvintaUno_PtRFdp" localSheetId="0">[2]Цены!$T$4</definedName>
    <definedName name="KvintaUno_PtRFdp" localSheetId="1">[2]Цены!$T$4</definedName>
    <definedName name="KvintaUno_PtRFdp" localSheetId="2">[2]Цены!$T$4</definedName>
    <definedName name="KvintaUno_PtRFdp" localSheetId="3">[2]Цены!$T$4</definedName>
    <definedName name="KvintaUno_PtRFdp">[1]Цены!$T$4</definedName>
    <definedName name="KvintaUno_Pur" localSheetId="0">[2]Цены!$F$4</definedName>
    <definedName name="KvintaUno_Pur" localSheetId="1">[2]Цены!$F$4</definedName>
    <definedName name="KvintaUno_Pur" localSheetId="2">[2]Цены!$F$4</definedName>
    <definedName name="KvintaUno_Pur" localSheetId="3">[2]Цены!$F$4</definedName>
    <definedName name="KvintaUno_Pur">[1]Цены!$F$4</definedName>
    <definedName name="KvintaUno_PurLiteMatt" localSheetId="0">[2]Цены!$Z$4</definedName>
    <definedName name="KvintaUno_PurLiteMatt" localSheetId="1">[2]Цены!$Z$4</definedName>
    <definedName name="KvintaUno_PurLiteMatt" localSheetId="2">[2]Цены!$Z$4</definedName>
    <definedName name="KvintaUno_PurLiteMatt" localSheetId="3">[2]Цены!$Z$4</definedName>
    <definedName name="KvintaUno_PurLiteMatt">[1]Цены!$Z$4</definedName>
    <definedName name="KvintaUno_PurMatt" localSheetId="0">[2]Цены!$D$4</definedName>
    <definedName name="KvintaUno_PurMatt" localSheetId="1">[2]Цены!$D$4</definedName>
    <definedName name="KvintaUno_PurMatt" localSheetId="2">[2]Цены!$D$4</definedName>
    <definedName name="KvintaUno_PurMatt" localSheetId="3">[2]Цены!$D$4</definedName>
    <definedName name="KvintaUno_PurMatt">[1]Цены!$D$4</definedName>
    <definedName name="KvintaUno_PurPro" localSheetId="0">[2]Цены!$J$4</definedName>
    <definedName name="KvintaUno_PurPro" localSheetId="1">[2]Цены!$J$4</definedName>
    <definedName name="KvintaUno_PurPro" localSheetId="2">[2]Цены!$J$4</definedName>
    <definedName name="KvintaUno_PurPro" localSheetId="3">[2]Цены!$J$4</definedName>
    <definedName name="KvintaUno_PurPro">[1]Цены!$J$4</definedName>
    <definedName name="KvintaUno_PurProMatt275" localSheetId="0">[2]Цены!$H$4</definedName>
    <definedName name="KvintaUno_PurProMatt275" localSheetId="1">[2]Цены!$H$4</definedName>
    <definedName name="KvintaUno_PurProMatt275" localSheetId="2">[2]Цены!$H$4</definedName>
    <definedName name="KvintaUno_PurProMatt275" localSheetId="3">[2]Цены!$H$4</definedName>
    <definedName name="KvintaUno_PurProMatt275">[1]Цены!$H$4</definedName>
    <definedName name="KvintaUno_Sat" localSheetId="0">[2]Цены!$AP$4</definedName>
    <definedName name="KvintaUno_Sat" localSheetId="1">[2]Цены!$AP$4</definedName>
    <definedName name="KvintaUno_Sat" localSheetId="2">[2]Цены!$AP$4</definedName>
    <definedName name="KvintaUno_Sat" localSheetId="3">[2]Цены!$AP$4</definedName>
    <definedName name="KvintaUno_Sat">[1]Цены!$AN$4</definedName>
    <definedName name="KvintaUno_SatMatt" localSheetId="0">[2]Цены!$AB$4</definedName>
    <definedName name="KvintaUno_SatMatt" localSheetId="1">[2]Цены!$AB$4</definedName>
    <definedName name="KvintaUno_SatMatt" localSheetId="2">[2]Цены!$AB$4</definedName>
    <definedName name="KvintaUno_SatMatt" localSheetId="3">[2]Цены!$AB$4</definedName>
    <definedName name="KvintaUno_SatMatt">[1]Цены!$AB$4</definedName>
    <definedName name="KvintaUno_StBarhat" localSheetId="0">[2]Цены!$AD$4</definedName>
    <definedName name="KvintaUno_StBarhat" localSheetId="1">[2]Цены!$AD$4</definedName>
    <definedName name="KvintaUno_StBarhat" localSheetId="2">[2]Цены!$AD$4</definedName>
    <definedName name="KvintaUno_StBarhat" localSheetId="3">[2]Цены!$AD$4</definedName>
    <definedName name="KvintaUno_StBarhat">[1]Цены!$AD$4</definedName>
    <definedName name="KvintaUno_Vel_X" localSheetId="0">[2]Цены!$L$4</definedName>
    <definedName name="KvintaUno_Vel_X" localSheetId="1">[2]Цены!$L$4</definedName>
    <definedName name="KvintaUno_Vel_X" localSheetId="2">[2]Цены!$L$4</definedName>
    <definedName name="KvintaUno_Vel_X" localSheetId="3">[2]Цены!$L$4</definedName>
    <definedName name="KvintaUno_Vel_X">[1]Цены!$L$4</definedName>
    <definedName name="KvintaUno_Zn035" localSheetId="0">[2]Цены!$BZ$4</definedName>
    <definedName name="KvintaUno_Zn035" localSheetId="1">[2]Цены!$BZ$4</definedName>
    <definedName name="KvintaUno_Zn035" localSheetId="2">[2]Цены!$BZ$4</definedName>
    <definedName name="KvintaUno_Zn035" localSheetId="3">[2]Цены!$BZ$4</definedName>
    <definedName name="KvintaUno_Zn035">[1]Цены!$BX$4</definedName>
    <definedName name="KvintaUno_Zn04" localSheetId="0">[2]Цены!$BX$4</definedName>
    <definedName name="KvintaUno_Zn04" localSheetId="1">[2]Цены!$BX$4</definedName>
    <definedName name="KvintaUno_Zn04" localSheetId="2">[2]Цены!$BX$4</definedName>
    <definedName name="KvintaUno_Zn04" localSheetId="3">[2]Цены!$BX$4</definedName>
    <definedName name="KvintaUno_Zn04">[1]Цены!$BV$4</definedName>
    <definedName name="KvintaUno_Zn045" localSheetId="0">[2]Цены!$BV$4</definedName>
    <definedName name="KvintaUno_Zn045" localSheetId="1">[2]Цены!$BV$4</definedName>
    <definedName name="KvintaUno_Zn045" localSheetId="2">[2]Цены!$BV$4</definedName>
    <definedName name="KvintaUno_Zn045" localSheetId="3">[2]Цены!$BV$4</definedName>
    <definedName name="KvintaUno_Zn045">[1]Цены!$BT$4</definedName>
    <definedName name="KvintaUno_Zn05" localSheetId="0">[2]Цены!$BT$4</definedName>
    <definedName name="KvintaUno_Zn05" localSheetId="1">[2]Цены!$BT$4</definedName>
    <definedName name="KvintaUno_Zn05" localSheetId="2">[2]Цены!$BT$4</definedName>
    <definedName name="KvintaUno_Zn05" localSheetId="3">[2]Цены!$BT$4</definedName>
    <definedName name="KvintaUno_Zn05">[1]Цены!$BR$4</definedName>
    <definedName name="KvintaUno_Zn055" localSheetId="0">[2]Цены!$BR$4</definedName>
    <definedName name="KvintaUno_Zn055" localSheetId="1">[2]Цены!$BR$4</definedName>
    <definedName name="KvintaUno_Zn055" localSheetId="2">[2]Цены!$BR$4</definedName>
    <definedName name="KvintaUno_Zn055" localSheetId="3">[2]Цены!$BR$4</definedName>
    <definedName name="KvintaUno_Zn055">[1]Цены!$BP$4</definedName>
    <definedName name="KvintaUno_Zn07" localSheetId="0">[2]Цены!$BP$4</definedName>
    <definedName name="KvintaUno_Zn07" localSheetId="1">[2]Цены!$BP$4</definedName>
    <definedName name="KvintaUno_Zn07" localSheetId="2">[2]Цены!$BP$4</definedName>
    <definedName name="KvintaUno_Zn07" localSheetId="3">[2]Цены!$BP$4</definedName>
    <definedName name="KvintaUno_Zn07">[1]Цены!$BN$4</definedName>
    <definedName name="KvintaUno_Zn08" localSheetId="0">[2]Цены!$BN$4</definedName>
    <definedName name="KvintaUno_Zn08" localSheetId="1">[2]Цены!$BN$4</definedName>
    <definedName name="KvintaUno_Zn08" localSheetId="2">[2]Цены!$BN$4</definedName>
    <definedName name="KvintaUno_Zn08" localSheetId="3">[2]Цены!$BN$4</definedName>
    <definedName name="KvintaUno_Zn08">[1]Цены!$BL$4</definedName>
    <definedName name="KvintaUno_Zn09" localSheetId="0">[2]Цены!$BL$4</definedName>
    <definedName name="KvintaUno_Zn09" localSheetId="1">[2]Цены!$BL$4</definedName>
    <definedName name="KvintaUno_Zn09" localSheetId="2">[2]Цены!$BL$4</definedName>
    <definedName name="KvintaUno_Zn09" localSheetId="3">[2]Цены!$BL$4</definedName>
    <definedName name="KvintaUno_Zn09">[1]Цены!$BJ$4</definedName>
    <definedName name="KvintaЮг_Atl_X" localSheetId="0">[2]Цены!$N$5</definedName>
    <definedName name="KvintaЮг_Atl_X" localSheetId="1">[2]Цены!$N$5</definedName>
    <definedName name="KvintaЮг_Atl_X" localSheetId="2">[2]Цены!$N$5</definedName>
    <definedName name="KvintaЮг_Atl_X" localSheetId="3">[2]Цены!$N$5</definedName>
    <definedName name="KvintaЮг_Atl_X">[1]Цены!$N$5</definedName>
    <definedName name="KvintaЮг_dachPr" localSheetId="0">[2]Цены!$CB$5</definedName>
    <definedName name="KvintaЮг_dachPr" localSheetId="1">[2]Цены!$CB$5</definedName>
    <definedName name="KvintaЮг_dachPr" localSheetId="2">[2]Цены!$CB$5</definedName>
    <definedName name="KvintaЮг_dachPr" localSheetId="3">[2]Цены!$CB$5</definedName>
    <definedName name="KvintaЮг_dachPr">[1]Цены!$BZ$5</definedName>
    <definedName name="KvintaЮг_dachSk" localSheetId="0">[2]Цены!$CD$5</definedName>
    <definedName name="KvintaЮг_dachSk" localSheetId="1">[2]Цены!$CD$5</definedName>
    <definedName name="KvintaЮг_dachSk" localSheetId="2">[2]Цены!$CD$5</definedName>
    <definedName name="KvintaЮг_dachSk" localSheetId="3">[2]Цены!$CD$5</definedName>
    <definedName name="KvintaЮг_dachSk">[1]Цены!$CB$5</definedName>
    <definedName name="KvintaЮг_Dr" localSheetId="0">[2]Цены!$AL$5</definedName>
    <definedName name="KvintaЮг_Dr" localSheetId="1">[2]Цены!$AL$5</definedName>
    <definedName name="KvintaЮг_Dr" localSheetId="2">[2]Цены!$AL$5</definedName>
    <definedName name="KvintaЮг_Dr" localSheetId="3">[2]Цены!$AL$5</definedName>
    <definedName name="KvintaЮг_Dr">[1]Цены!$AL$5</definedName>
    <definedName name="KvintaЮг_Drdp" localSheetId="0">[2]Цены!$AF$5</definedName>
    <definedName name="KvintaЮг_Drdp" localSheetId="1">[2]Цены!$AF$5</definedName>
    <definedName name="KvintaЮг_Drdp" localSheetId="2">[2]Цены!$AF$5</definedName>
    <definedName name="KvintaЮг_Drdp" localSheetId="3">[2]Цены!$AF$5</definedName>
    <definedName name="KvintaЮг_Drdp">[1]Цены!$AF$5</definedName>
    <definedName name="KvintaЮг_DrLite">[2]Цены!$AN$5</definedName>
    <definedName name="KvintaЮг_DrTw" localSheetId="0">[2]Цены!$AH$5</definedName>
    <definedName name="KvintaЮг_DrTw" localSheetId="1">[2]Цены!$AH$5</definedName>
    <definedName name="KvintaЮг_DrTw" localSheetId="2">[2]Цены!$AH$5</definedName>
    <definedName name="KvintaЮг_DrTw" localSheetId="3">[2]Цены!$AH$5</definedName>
    <definedName name="KvintaЮг_DrTw">[1]Цены!$AH$5</definedName>
    <definedName name="KvintaЮг_DrTX" localSheetId="0">[2]Цены!$AJ$5</definedName>
    <definedName name="KvintaЮг_DrTX" localSheetId="1">[2]Цены!$AJ$5</definedName>
    <definedName name="KvintaЮг_DrTX" localSheetId="2">[2]Цены!$AJ$5</definedName>
    <definedName name="KvintaЮг_DrTX" localSheetId="3">[2]Цены!$AJ$5</definedName>
    <definedName name="KvintaЮг_DrTX">[1]Цены!$AJ$5</definedName>
    <definedName name="KvintaЮг_PE04" localSheetId="0">[2]Цены!$BD$5</definedName>
    <definedName name="KvintaЮг_PE04" localSheetId="1">[2]Цены!$BD$5</definedName>
    <definedName name="KvintaЮг_PE04" localSheetId="2">[2]Цены!$BD$5</definedName>
    <definedName name="KvintaЮг_PE04" localSheetId="3">[2]Цены!$BD$5</definedName>
    <definedName name="KvintaЮг_PE04">[1]Цены!$BB$5</definedName>
    <definedName name="KvintaЮг_Pe045" localSheetId="0">[2]Цены!$AT$5</definedName>
    <definedName name="KvintaЮг_Pe045" localSheetId="1">[2]Цены!$AT$5</definedName>
    <definedName name="KvintaЮг_Pe045" localSheetId="2">[2]Цены!$AT$5</definedName>
    <definedName name="KvintaЮг_Pe045" localSheetId="3">[2]Цены!$AT$5</definedName>
    <definedName name="KvintaЮг_Pe045">[1]Цены!$AR$5</definedName>
    <definedName name="KvintaЮг_Pe045Lite" localSheetId="0">[2]Цены!$BJ$5</definedName>
    <definedName name="KvintaЮг_Pe045Lite" localSheetId="1">[2]Цены!$BJ$5</definedName>
    <definedName name="KvintaЮг_Pe045Lite" localSheetId="2">[2]Цены!$BJ$5</definedName>
    <definedName name="KvintaЮг_Pe045Lite" localSheetId="3">[2]Цены!$BJ$5</definedName>
    <definedName name="KvintaЮг_Pe045Lite">[1]Цены!$BH$5</definedName>
    <definedName name="KvintaЮг_PE04dp" localSheetId="0">[2]Цены!$BF$5</definedName>
    <definedName name="KvintaЮг_PE04dp" localSheetId="1">[2]Цены!$BF$5</definedName>
    <definedName name="KvintaЮг_PE04dp" localSheetId="2">[2]Цены!$BF$5</definedName>
    <definedName name="KvintaЮг_PE04dp" localSheetId="3">[2]Цены!$BF$5</definedName>
    <definedName name="KvintaЮг_PE04dp">[1]Цены!$BD$5</definedName>
    <definedName name="KvintaЮг_Pe04dpMatt" localSheetId="0">[2]Цены!$BH$5</definedName>
    <definedName name="KvintaЮг_Pe04dpMatt" localSheetId="1">[2]Цены!$BH$5</definedName>
    <definedName name="KvintaЮг_Pe04dpMatt" localSheetId="2">[2]Цены!$BH$5</definedName>
    <definedName name="KvintaЮг_Pe04dpMatt" localSheetId="3">[2]Цены!$BH$5</definedName>
    <definedName name="KvintaЮг_Pe04dpMatt">[1]Цены!$BF$5</definedName>
    <definedName name="KvintaЮг_Pe05" localSheetId="0">[2]Цены!$AR$5</definedName>
    <definedName name="KvintaЮг_Pe05" localSheetId="1">[2]Цены!$AR$5</definedName>
    <definedName name="KvintaЮг_Pe05" localSheetId="2">[2]Цены!$AR$5</definedName>
    <definedName name="KvintaЮг_Pe05" localSheetId="3">[2]Цены!$AR$5</definedName>
    <definedName name="KvintaЮг_Pe05">[1]Цены!$AP$5</definedName>
    <definedName name="KvintaЮг_PE07" localSheetId="0">[2]Цены!$AZ$5</definedName>
    <definedName name="KvintaЮг_PE07" localSheetId="1">[2]Цены!$AZ$5</definedName>
    <definedName name="KvintaЮг_PE07" localSheetId="2">[2]Цены!$AZ$5</definedName>
    <definedName name="KvintaЮг_PE07" localSheetId="3">[2]Цены!$AZ$5</definedName>
    <definedName name="KvintaЮг_PE07">[1]Цены!$AX$5</definedName>
    <definedName name="KvintaЮг_PE07dp" localSheetId="0">[2]Цены!$BB$5</definedName>
    <definedName name="KvintaЮг_PE07dp" localSheetId="1">[2]Цены!$BB$5</definedName>
    <definedName name="KvintaЮг_PE07dp" localSheetId="2">[2]Цены!$BB$5</definedName>
    <definedName name="KvintaЮг_PE07dp" localSheetId="3">[2]Цены!$BB$5</definedName>
    <definedName name="KvintaЮг_PE07dp">[1]Цены!$AZ$5</definedName>
    <definedName name="KvintaЮг_PE08" localSheetId="0">[2]Цены!$AX$5</definedName>
    <definedName name="KvintaЮг_PE08" localSheetId="1">[2]Цены!$AX$5</definedName>
    <definedName name="KvintaЮг_PE08" localSheetId="2">[2]Цены!$AX$5</definedName>
    <definedName name="KvintaЮг_PE08" localSheetId="3">[2]Цены!$AX$5</definedName>
    <definedName name="KvintaЮг_PE08">[1]Цены!$AV$5</definedName>
    <definedName name="KvintaЮг_PEdp" localSheetId="0">[2]Цены!$AV$5</definedName>
    <definedName name="KvintaЮг_PEdp" localSheetId="1">[2]Цены!$AV$5</definedName>
    <definedName name="KvintaЮг_PEdp" localSheetId="2">[2]Цены!$AV$5</definedName>
    <definedName name="KvintaЮг_PEdp" localSheetId="3">[2]Цены!$AV$5</definedName>
    <definedName name="KvintaЮг_PEdp">[1]Цены!$AT$5</definedName>
    <definedName name="KvintaЮг_Ptdp" localSheetId="0">[2]Цены!$P$5</definedName>
    <definedName name="KvintaЮг_Ptdp" localSheetId="1">[2]Цены!$P$5</definedName>
    <definedName name="KvintaЮг_Ptdp" localSheetId="2">[2]Цены!$P$5</definedName>
    <definedName name="KvintaЮг_Ptdp" localSheetId="3">[2]Цены!$P$5</definedName>
    <definedName name="KvintaЮг_Ptdp">[1]Цены!$P$5</definedName>
    <definedName name="KvintaЮг_PtRF" localSheetId="0">[2]Цены!$V$5</definedName>
    <definedName name="KvintaЮг_PtRF" localSheetId="1">[2]Цены!$V$5</definedName>
    <definedName name="KvintaЮг_PtRF" localSheetId="2">[2]Цены!$V$5</definedName>
    <definedName name="KvintaЮг_PtRF" localSheetId="3">[2]Цены!$V$5</definedName>
    <definedName name="KvintaЮг_PtRF">[1]Цены!$V$5</definedName>
    <definedName name="KvintaЮг_PtRF4" localSheetId="0">[2]Цены!$X$5</definedName>
    <definedName name="KvintaЮг_PtRF4" localSheetId="1">[2]Цены!$X$5</definedName>
    <definedName name="KvintaЮг_PtRF4" localSheetId="2">[2]Цены!$X$5</definedName>
    <definedName name="KvintaЮг_PtRF4" localSheetId="3">[2]Цены!$X$5</definedName>
    <definedName name="KvintaЮг_PtRF4">[1]Цены!$X$5</definedName>
    <definedName name="KvintaЮг_PtRFdp" localSheetId="0">[2]Цены!$T$5</definedName>
    <definedName name="KvintaЮг_PtRFdp" localSheetId="1">[2]Цены!$T$5</definedName>
    <definedName name="KvintaЮг_PtRFdp" localSheetId="2">[2]Цены!$T$5</definedName>
    <definedName name="KvintaЮг_PtRFdp" localSheetId="3">[2]Цены!$T$5</definedName>
    <definedName name="KvintaЮг_PtRFdp">[1]Цены!$T$5</definedName>
    <definedName name="KvintaЮг_PurLiteMatt" localSheetId="0">[2]Цены!$Z$5</definedName>
    <definedName name="KvintaЮг_PurLiteMatt" localSheetId="1">[2]Цены!$Z$5</definedName>
    <definedName name="KvintaЮг_PurLiteMatt" localSheetId="2">[2]Цены!$Z$5</definedName>
    <definedName name="KvintaЮг_PurLiteMatt" localSheetId="3">[2]Цены!$Z$5</definedName>
    <definedName name="KvintaЮг_PurLiteMatt">[1]Цены!$Z$5</definedName>
    <definedName name="KvintaЮг_PurMatt" localSheetId="0">[2]Цены!$D$5</definedName>
    <definedName name="KvintaЮг_PurMatt" localSheetId="1">[2]Цены!$D$5</definedName>
    <definedName name="KvintaЮг_PurMatt" localSheetId="2">[2]Цены!$D$5</definedName>
    <definedName name="KvintaЮг_PurMatt" localSheetId="3">[2]Цены!$D$5</definedName>
    <definedName name="KvintaЮг_PurMatt">[1]Цены!$D$5</definedName>
    <definedName name="KvintaЮг_PurPro" localSheetId="0">[2]Цены!$J$5</definedName>
    <definedName name="KvintaЮг_PurPro" localSheetId="1">[2]Цены!$J$5</definedName>
    <definedName name="KvintaЮг_PurPro" localSheetId="2">[2]Цены!$J$5</definedName>
    <definedName name="KvintaЮг_PurPro" localSheetId="3">[2]Цены!$J$5</definedName>
    <definedName name="KvintaЮг_PurPro">[1]Цены!$J$5</definedName>
    <definedName name="KvintaЮг_PurProMatt275" localSheetId="0">[2]Цены!$H$5</definedName>
    <definedName name="KvintaЮг_PurProMatt275" localSheetId="1">[2]Цены!$H$5</definedName>
    <definedName name="KvintaЮг_PurProMatt275" localSheetId="2">[2]Цены!$H$5</definedName>
    <definedName name="KvintaЮг_PurProMatt275" localSheetId="3">[2]Цены!$H$5</definedName>
    <definedName name="KvintaЮг_PurProMatt275">[1]Цены!$H$5</definedName>
    <definedName name="KvintaЮг_Sat" localSheetId="0">[2]Цены!$AP$5</definedName>
    <definedName name="KvintaЮг_Sat" localSheetId="1">[2]Цены!$AP$5</definedName>
    <definedName name="KvintaЮг_Sat" localSheetId="2">[2]Цены!$AP$5</definedName>
    <definedName name="KvintaЮг_Sat" localSheetId="3">[2]Цены!$AP$5</definedName>
    <definedName name="KvintaЮг_Sat">[1]Цены!$AN$5</definedName>
    <definedName name="KvintaЮг_SatMatt" localSheetId="0">[2]Цены!$AB$5</definedName>
    <definedName name="KvintaЮг_SatMatt" localSheetId="1">[2]Цены!$AB$5</definedName>
    <definedName name="KvintaЮг_SatMatt" localSheetId="2">[2]Цены!$AB$5</definedName>
    <definedName name="KvintaЮг_SatMatt" localSheetId="3">[2]Цены!$AB$5</definedName>
    <definedName name="KvintaЮг_SatMatt">[1]Цены!$AB$5</definedName>
    <definedName name="KvintaЮг_StBarhat" localSheetId="0">[2]Цены!$AD$5</definedName>
    <definedName name="KvintaЮг_StBarhat" localSheetId="1">[2]Цены!$AD$5</definedName>
    <definedName name="KvintaЮг_StBarhat" localSheetId="2">[2]Цены!$AD$5</definedName>
    <definedName name="KvintaЮг_StBarhat" localSheetId="3">[2]Цены!$AD$5</definedName>
    <definedName name="KvintaЮг_StBarhat">[1]Цены!$AD$5</definedName>
    <definedName name="KvintaЮг_Vel_X" localSheetId="0">[2]Цены!$L$5</definedName>
    <definedName name="KvintaЮг_Vel_X" localSheetId="1">[2]Цены!$L$5</definedName>
    <definedName name="KvintaЮг_Vel_X" localSheetId="2">[2]Цены!$L$5</definedName>
    <definedName name="KvintaЮг_Vel_X" localSheetId="3">[2]Цены!$L$5</definedName>
    <definedName name="KvintaЮг_Vel_X">[1]Цены!$L$5</definedName>
    <definedName name="KvintaЮг_Zn035" localSheetId="0">[2]Цены!$BZ$5</definedName>
    <definedName name="KvintaЮг_Zn035" localSheetId="1">[2]Цены!$BZ$5</definedName>
    <definedName name="KvintaЮг_Zn035" localSheetId="2">[2]Цены!$BZ$5</definedName>
    <definedName name="KvintaЮг_Zn035" localSheetId="3">[2]Цены!$BZ$5</definedName>
    <definedName name="KvintaЮг_Zn035">[1]Цены!$BX$5</definedName>
    <definedName name="KvintaЮг_Zn04" localSheetId="0">[2]Цены!$BX$5</definedName>
    <definedName name="KvintaЮг_Zn04" localSheetId="1">[2]Цены!$BX$5</definedName>
    <definedName name="KvintaЮг_Zn04" localSheetId="2">[2]Цены!$BX$5</definedName>
    <definedName name="KvintaЮг_Zn04" localSheetId="3">[2]Цены!$BX$5</definedName>
    <definedName name="KvintaЮг_Zn04">[1]Цены!$BV$5</definedName>
    <definedName name="KvintaЮг_Zn045" localSheetId="0">[2]Цены!$BV$5</definedName>
    <definedName name="KvintaЮг_Zn045" localSheetId="1">[2]Цены!$BV$5</definedName>
    <definedName name="KvintaЮг_Zn045" localSheetId="2">[2]Цены!$BV$5</definedName>
    <definedName name="KvintaЮг_Zn045" localSheetId="3">[2]Цены!$BV$5</definedName>
    <definedName name="KvintaЮг_Zn045">[1]Цены!$BT$5</definedName>
    <definedName name="KvintaЮг_Zn05" localSheetId="0">[2]Цены!$BT$5</definedName>
    <definedName name="KvintaЮг_Zn05" localSheetId="1">[2]Цены!$BT$5</definedName>
    <definedName name="KvintaЮг_Zn05" localSheetId="2">[2]Цены!$BT$5</definedName>
    <definedName name="KvintaЮг_Zn05" localSheetId="3">[2]Цены!$BT$5</definedName>
    <definedName name="KvintaЮг_Zn05">[1]Цены!$BR$5</definedName>
    <definedName name="KvintaЮг_Zn055" localSheetId="0">[2]Цены!$BR$5</definedName>
    <definedName name="KvintaЮг_Zn055" localSheetId="1">[2]Цены!$BR$5</definedName>
    <definedName name="KvintaЮг_Zn055" localSheetId="2">[2]Цены!$BR$5</definedName>
    <definedName name="KvintaЮг_Zn055" localSheetId="3">[2]Цены!$BR$5</definedName>
    <definedName name="KvintaЮг_Zn055">[1]Цены!$BP$5</definedName>
    <definedName name="KvintaЮг_Zn07" localSheetId="0">[2]Цены!$BP$5</definedName>
    <definedName name="KvintaЮг_Zn07" localSheetId="1">[2]Цены!$BP$5</definedName>
    <definedName name="KvintaЮг_Zn07" localSheetId="2">[2]Цены!$BP$5</definedName>
    <definedName name="KvintaЮг_Zn07" localSheetId="3">[2]Цены!$BP$5</definedName>
    <definedName name="KvintaЮг_Zn07">[1]Цены!$BN$5</definedName>
    <definedName name="KvintaЮг_Zn08" localSheetId="0">[2]Цены!$BN$5</definedName>
    <definedName name="KvintaЮг_Zn08" localSheetId="1">[2]Цены!$BN$5</definedName>
    <definedName name="KvintaЮг_Zn08" localSheetId="2">[2]Цены!$BN$5</definedName>
    <definedName name="KvintaЮг_Zn08" localSheetId="3">[2]Цены!$BN$5</definedName>
    <definedName name="KvintaЮг_Zn08">[1]Цены!$BL$5</definedName>
    <definedName name="KvintaЮг_Zn09" localSheetId="0">[2]Цены!$BL$5</definedName>
    <definedName name="KvintaЮг_Zn09" localSheetId="1">[2]Цены!$BL$5</definedName>
    <definedName name="KvintaЮг_Zn09" localSheetId="2">[2]Цены!$BL$5</definedName>
    <definedName name="KvintaЮг_Zn09" localSheetId="3">[2]Цены!$BL$5</definedName>
    <definedName name="KvintaЮг_Zn09">[1]Цены!$BJ$5</definedName>
    <definedName name="List_Atl_X" localSheetId="0">[2]Цены!$N$36</definedName>
    <definedName name="List_Atl_X" localSheetId="1">[2]Цены!$N$36</definedName>
    <definedName name="List_Atl_X" localSheetId="2">[2]Цены!$N$36</definedName>
    <definedName name="List_Atl_X" localSheetId="3">[2]Цены!$N$36</definedName>
    <definedName name="List_Atl_X">[1]Цены!$N$36</definedName>
    <definedName name="List_dachPr" localSheetId="0">[2]Цены!$CB$36</definedName>
    <definedName name="List_dachPr" localSheetId="1">[2]Цены!$CB$36</definedName>
    <definedName name="List_dachPr" localSheetId="2">[2]Цены!$CB$36</definedName>
    <definedName name="List_dachPr" localSheetId="3">[2]Цены!$CB$36</definedName>
    <definedName name="List_dachPr">[1]Цены!$BZ$36</definedName>
    <definedName name="List_dachSk" localSheetId="0">[2]Цены!$CD$36</definedName>
    <definedName name="List_dachSk" localSheetId="1">[2]Цены!$CD$36</definedName>
    <definedName name="List_dachSk" localSheetId="2">[2]Цены!$CD$36</definedName>
    <definedName name="List_dachSk" localSheetId="3">[2]Цены!$CD$36</definedName>
    <definedName name="List_dachSk">[1]Цены!$CB$36</definedName>
    <definedName name="List_Dr" localSheetId="0">[2]Цены!$AL$36</definedName>
    <definedName name="List_Dr" localSheetId="1">[2]Цены!$AL$36</definedName>
    <definedName name="List_Dr" localSheetId="2">[2]Цены!$AL$36</definedName>
    <definedName name="List_Dr" localSheetId="3">[2]Цены!$AL$36</definedName>
    <definedName name="List_Dr">[1]Цены!$AL$36</definedName>
    <definedName name="List_Drdp" localSheetId="0">[2]Цены!$AF$36</definedName>
    <definedName name="List_Drdp" localSheetId="1">[2]Цены!$AF$36</definedName>
    <definedName name="List_Drdp" localSheetId="2">[2]Цены!$AF$36</definedName>
    <definedName name="List_Drdp" localSheetId="3">[2]Цены!$AF$36</definedName>
    <definedName name="List_Drdp">[1]Цены!$AF$36</definedName>
    <definedName name="List_DrLite">[2]Цены!$AN$36</definedName>
    <definedName name="List_DrTw" localSheetId="0">[2]Цены!$AH$36</definedName>
    <definedName name="List_DrTw" localSheetId="1">[2]Цены!$AH$36</definedName>
    <definedName name="List_DrTw" localSheetId="2">[2]Цены!$AH$36</definedName>
    <definedName name="List_DrTw" localSheetId="3">[2]Цены!$AH$36</definedName>
    <definedName name="List_DrTw">[1]Цены!$AH$36</definedName>
    <definedName name="List_DrTX" localSheetId="0">[2]Цены!$AJ$36</definedName>
    <definedName name="List_DrTX" localSheetId="1">[2]Цены!$AJ$36</definedName>
    <definedName name="List_DrTX" localSheetId="2">[2]Цены!$AJ$36</definedName>
    <definedName name="List_DrTX" localSheetId="3">[2]Цены!$AJ$36</definedName>
    <definedName name="List_DrTX">[1]Цены!$AJ$36</definedName>
    <definedName name="List_Pe04" localSheetId="0">[2]Цены!$BD$36</definedName>
    <definedName name="List_Pe04" localSheetId="1">[2]Цены!$BD$36</definedName>
    <definedName name="List_Pe04" localSheetId="2">[2]Цены!$BD$36</definedName>
    <definedName name="List_Pe04" localSheetId="3">[2]Цены!$BD$36</definedName>
    <definedName name="List_Pe04">[1]Цены!$BB$36</definedName>
    <definedName name="List_Pe045" localSheetId="0">[2]Цены!$AT$36</definedName>
    <definedName name="List_Pe045" localSheetId="1">[2]Цены!$AT$36</definedName>
    <definedName name="List_Pe045" localSheetId="2">[2]Цены!$AT$36</definedName>
    <definedName name="List_Pe045" localSheetId="3">[2]Цены!$AT$36</definedName>
    <definedName name="List_Pe045">[1]Цены!$AR$36</definedName>
    <definedName name="List_Pe045Lite" localSheetId="0">[2]Цены!$BJ$36</definedName>
    <definedName name="List_Pe045Lite" localSheetId="1">[2]Цены!$BJ$36</definedName>
    <definedName name="List_Pe045Lite" localSheetId="2">[2]Цены!$BJ$36</definedName>
    <definedName name="List_Pe045Lite" localSheetId="3">[2]Цены!$BJ$36</definedName>
    <definedName name="List_Pe045Lite">[1]Цены!$BH$36</definedName>
    <definedName name="List_Pe04dp" localSheetId="0">[2]Цены!$BF$36</definedName>
    <definedName name="List_Pe04dp" localSheetId="1">[2]Цены!$BF$36</definedName>
    <definedName name="List_Pe04dp" localSheetId="2">[2]Цены!$BF$36</definedName>
    <definedName name="List_Pe04dp" localSheetId="3">[2]Цены!$BF$36</definedName>
    <definedName name="List_Pe04dp">[1]Цены!$BD$36</definedName>
    <definedName name="List_Pe04dpMatt" localSheetId="0">[2]Цены!$BH$36</definedName>
    <definedName name="List_Pe04dpMatt" localSheetId="1">[2]Цены!$BH$36</definedName>
    <definedName name="List_Pe04dpMatt" localSheetId="2">[2]Цены!$BH$36</definedName>
    <definedName name="List_Pe04dpMatt" localSheetId="3">[2]Цены!$BH$36</definedName>
    <definedName name="List_Pe04dpMatt">[1]Цены!$BF$36</definedName>
    <definedName name="List_Pe05" localSheetId="0">[2]Цены!$AR$36</definedName>
    <definedName name="List_Pe05" localSheetId="1">[2]Цены!$AR$36</definedName>
    <definedName name="List_Pe05" localSheetId="2">[2]Цены!$AR$36</definedName>
    <definedName name="List_Pe05" localSheetId="3">[2]Цены!$AR$36</definedName>
    <definedName name="List_Pe05">[1]Цены!$AP$36</definedName>
    <definedName name="List_Pe07" localSheetId="0">[2]Цены!$AZ$36</definedName>
    <definedName name="List_Pe07" localSheetId="1">[2]Цены!$AZ$36</definedName>
    <definedName name="List_Pe07" localSheetId="2">[2]Цены!$AZ$36</definedName>
    <definedName name="List_Pe07" localSheetId="3">[2]Цены!$AZ$36</definedName>
    <definedName name="List_Pe07">[1]Цены!$AX$36</definedName>
    <definedName name="List_Pe07dp" localSheetId="0">[2]Цены!$BB$36</definedName>
    <definedName name="List_Pe07dp" localSheetId="1">[2]Цены!$BB$36</definedName>
    <definedName name="List_Pe07dp" localSheetId="2">[2]Цены!$BB$36</definedName>
    <definedName name="List_Pe07dp" localSheetId="3">[2]Цены!$BB$36</definedName>
    <definedName name="List_Pe07dp">[1]Цены!$AZ$36</definedName>
    <definedName name="List_Pe08" localSheetId="0">[2]Цены!$AX$36</definedName>
    <definedName name="List_Pe08" localSheetId="1">[2]Цены!$AX$36</definedName>
    <definedName name="List_Pe08" localSheetId="2">[2]Цены!$AX$36</definedName>
    <definedName name="List_Pe08" localSheetId="3">[2]Цены!$AX$36</definedName>
    <definedName name="List_Pe08">[1]Цены!$AV$36</definedName>
    <definedName name="List_PEdp" localSheetId="0">[2]Цены!$AV$36</definedName>
    <definedName name="List_PEdp" localSheetId="1">[2]Цены!$AV$36</definedName>
    <definedName name="List_PEdp" localSheetId="2">[2]Цены!$AV$36</definedName>
    <definedName name="List_PEdp" localSheetId="3">[2]Цены!$AV$36</definedName>
    <definedName name="List_PEdp">[1]Цены!$AT$36</definedName>
    <definedName name="List_Pt" localSheetId="0">[2]Цены!$R$36</definedName>
    <definedName name="List_Pt" localSheetId="1">[2]Цены!$R$36</definedName>
    <definedName name="List_Pt" localSheetId="2">[2]Цены!$R$36</definedName>
    <definedName name="List_Pt" localSheetId="3">[2]Цены!$R$36</definedName>
    <definedName name="List_Pt">[1]Цены!$R$36</definedName>
    <definedName name="List_Ptdp" localSheetId="0">[2]Цены!$P$36</definedName>
    <definedName name="List_Ptdp" localSheetId="1">[2]Цены!$P$36</definedName>
    <definedName name="List_Ptdp" localSheetId="2">[2]Цены!$P$36</definedName>
    <definedName name="List_Ptdp" localSheetId="3">[2]Цены!$P$36</definedName>
    <definedName name="List_Ptdp">[1]Цены!$P$36</definedName>
    <definedName name="List_PtRF" localSheetId="0">[2]Цены!$V$36</definedName>
    <definedName name="List_PtRF" localSheetId="1">[2]Цены!$V$36</definedName>
    <definedName name="List_PtRF" localSheetId="2">[2]Цены!$V$36</definedName>
    <definedName name="List_PtRF" localSheetId="3">[2]Цены!$V$36</definedName>
    <definedName name="List_PtRF">[1]Цены!$V$36</definedName>
    <definedName name="List_PtRF4" localSheetId="0">[2]Цены!$X$36</definedName>
    <definedName name="List_PtRF4" localSheetId="1">[2]Цены!$X$36</definedName>
    <definedName name="List_PtRF4" localSheetId="2">[2]Цены!$X$36</definedName>
    <definedName name="List_PtRF4" localSheetId="3">[2]Цены!$X$36</definedName>
    <definedName name="List_PtRF4">[1]Цены!$X$36</definedName>
    <definedName name="List_PtRFdp" localSheetId="0">[2]Цены!$T$36</definedName>
    <definedName name="List_PtRFdp" localSheetId="1">[2]Цены!$T$36</definedName>
    <definedName name="List_PtRFdp" localSheetId="2">[2]Цены!$T$36</definedName>
    <definedName name="List_PtRFdp" localSheetId="3">[2]Цены!$T$36</definedName>
    <definedName name="List_PtRFdp">[1]Цены!$T$36</definedName>
    <definedName name="List_Pur" localSheetId="0">[2]Цены!$F$36</definedName>
    <definedName name="List_Pur" localSheetId="1">[2]Цены!$F$36</definedName>
    <definedName name="List_Pur" localSheetId="2">[2]Цены!$F$36</definedName>
    <definedName name="List_Pur" localSheetId="3">[2]Цены!$F$36</definedName>
    <definedName name="List_Pur">[1]Цены!$F$36</definedName>
    <definedName name="List_PurLiteMatt" localSheetId="0">[2]Цены!$Z$36</definedName>
    <definedName name="List_PurLiteMatt" localSheetId="1">[2]Цены!$Z$36</definedName>
    <definedName name="List_PurLiteMatt" localSheetId="2">[2]Цены!$Z$36</definedName>
    <definedName name="List_PurLiteMatt" localSheetId="3">[2]Цены!$Z$36</definedName>
    <definedName name="List_PurLiteMatt">[1]Цены!$Z$36</definedName>
    <definedName name="List_PurMatt" localSheetId="0">[2]Цены!$D$36</definedName>
    <definedName name="List_PurMatt" localSheetId="1">[2]Цены!$D$36</definedName>
    <definedName name="List_PurMatt" localSheetId="2">[2]Цены!$D$36</definedName>
    <definedName name="List_PurMatt" localSheetId="3">[2]Цены!$D$36</definedName>
    <definedName name="List_PurMatt">[1]Цены!$D$36</definedName>
    <definedName name="List_PurPro" localSheetId="0">[2]Цены!$J$36</definedName>
    <definedName name="List_PurPro" localSheetId="1">[2]Цены!$J$36</definedName>
    <definedName name="List_PurPro" localSheetId="2">[2]Цены!$J$36</definedName>
    <definedName name="List_PurPro" localSheetId="3">[2]Цены!$J$36</definedName>
    <definedName name="List_PurPro">[1]Цены!$J$36</definedName>
    <definedName name="List_PurProMatt275" localSheetId="0">[2]Цены!$H$36</definedName>
    <definedName name="List_PurProMatt275" localSheetId="1">[2]Цены!$H$36</definedName>
    <definedName name="List_PurProMatt275" localSheetId="2">[2]Цены!$H$36</definedName>
    <definedName name="List_PurProMatt275" localSheetId="3">[2]Цены!$H$36</definedName>
    <definedName name="List_PurProMatt275">[1]Цены!$H$36</definedName>
    <definedName name="List_Sat" localSheetId="0">[2]Цены!$AP$36</definedName>
    <definedName name="List_Sat" localSheetId="1">[2]Цены!$AP$36</definedName>
    <definedName name="List_Sat" localSheetId="2">[2]Цены!$AP$36</definedName>
    <definedName name="List_Sat" localSheetId="3">[2]Цены!$AP$36</definedName>
    <definedName name="List_Sat">[1]Цены!$AN$36</definedName>
    <definedName name="List_SatMatt" localSheetId="0">[2]Цены!$AB$36</definedName>
    <definedName name="List_SatMatt" localSheetId="1">[2]Цены!$AB$36</definedName>
    <definedName name="List_SatMatt" localSheetId="2">[2]Цены!$AB$36</definedName>
    <definedName name="List_SatMatt" localSheetId="3">[2]Цены!$AB$36</definedName>
    <definedName name="List_SatMatt">[1]Цены!$AB$36</definedName>
    <definedName name="List_StBarhat" localSheetId="0">[2]Цены!$AD$36</definedName>
    <definedName name="List_StBarhat" localSheetId="1">[2]Цены!$AD$36</definedName>
    <definedName name="List_StBarhat" localSheetId="2">[2]Цены!$AD$36</definedName>
    <definedName name="List_StBarhat" localSheetId="3">[2]Цены!$AD$36</definedName>
    <definedName name="List_StBarhat">[1]Цены!$AD$36</definedName>
    <definedName name="List_Vel_X" localSheetId="0">[2]Цены!$L$36</definedName>
    <definedName name="List_Vel_X" localSheetId="1">[2]Цены!$L$36</definedName>
    <definedName name="List_Vel_X" localSheetId="2">[2]Цены!$L$36</definedName>
    <definedName name="List_Vel_X" localSheetId="3">[2]Цены!$L$36</definedName>
    <definedName name="List_Vel_X">[1]Цены!$L$36</definedName>
    <definedName name="List_Zn035" localSheetId="0">[2]Цены!$BZ$36</definedName>
    <definedName name="List_Zn035" localSheetId="1">[2]Цены!$BZ$36</definedName>
    <definedName name="List_Zn035" localSheetId="2">[2]Цены!$BZ$36</definedName>
    <definedName name="List_Zn035" localSheetId="3">[2]Цены!$BZ$36</definedName>
    <definedName name="List_Zn035">[1]Цены!$BX$36</definedName>
    <definedName name="List_Zn04" localSheetId="0">[2]Цены!$BX$36</definedName>
    <definedName name="List_Zn04" localSheetId="1">[2]Цены!$BX$36</definedName>
    <definedName name="List_Zn04" localSheetId="2">[2]Цены!$BX$36</definedName>
    <definedName name="List_Zn04" localSheetId="3">[2]Цены!$BX$36</definedName>
    <definedName name="List_Zn04">[1]Цены!$BV$36</definedName>
    <definedName name="List_Zn045" localSheetId="0">[2]Цены!$BV$36</definedName>
    <definedName name="List_Zn045" localSheetId="1">[2]Цены!$BV$36</definedName>
    <definedName name="List_Zn045" localSheetId="2">[2]Цены!$BV$36</definedName>
    <definedName name="List_Zn045" localSheetId="3">[2]Цены!$BV$36</definedName>
    <definedName name="List_Zn045">[1]Цены!$BT$36</definedName>
    <definedName name="List_Zn05" localSheetId="0">[2]Цены!$BT$36</definedName>
    <definedName name="List_Zn05" localSheetId="1">[2]Цены!$BT$36</definedName>
    <definedName name="List_Zn05" localSheetId="2">[2]Цены!$BT$36</definedName>
    <definedName name="List_Zn05" localSheetId="3">[2]Цены!$BT$36</definedName>
    <definedName name="List_Zn05">[1]Цены!$BR$36</definedName>
    <definedName name="List_Zn055" localSheetId="0">[2]Цены!$BR$36</definedName>
    <definedName name="List_Zn055" localSheetId="1">[2]Цены!$BR$36</definedName>
    <definedName name="List_Zn055" localSheetId="2">[2]Цены!$BR$36</definedName>
    <definedName name="List_Zn055" localSheetId="3">[2]Цены!$BR$36</definedName>
    <definedName name="List_Zn055">[1]Цены!$BP$36</definedName>
    <definedName name="List_Zn07" localSheetId="0">[2]Цены!$BP$36</definedName>
    <definedName name="List_Zn07" localSheetId="1">[2]Цены!$BP$36</definedName>
    <definedName name="List_Zn07" localSheetId="2">[2]Цены!$BP$36</definedName>
    <definedName name="List_Zn07" localSheetId="3">[2]Цены!$BP$36</definedName>
    <definedName name="List_Zn07">[1]Цены!$BN$36</definedName>
    <definedName name="List_Zn08" localSheetId="0">[2]Цены!$BN$36</definedName>
    <definedName name="List_Zn08" localSheetId="1">[2]Цены!$BN$36</definedName>
    <definedName name="List_Zn08" localSheetId="2">[2]Цены!$BN$36</definedName>
    <definedName name="List_Zn08" localSheetId="3">[2]Цены!$BN$36</definedName>
    <definedName name="List_Zn08">[1]Цены!$BL$36</definedName>
    <definedName name="List_Zn09" localSheetId="0">[2]Цены!$BL$36</definedName>
    <definedName name="List_Zn09" localSheetId="1">[2]Цены!$BL$36</definedName>
    <definedName name="List_Zn09" localSheetId="2">[2]Цены!$BL$36</definedName>
    <definedName name="List_Zn09" localSheetId="3">[2]Цены!$BL$36</definedName>
    <definedName name="List_Zn09">[1]Цены!$BJ$36</definedName>
    <definedName name="Modern_Atl_X" localSheetId="0">[2]Цены!$N$9</definedName>
    <definedName name="Modern_Atl_X" localSheetId="1">[2]Цены!$N$9</definedName>
    <definedName name="Modern_Atl_X" localSheetId="2">[2]Цены!$N$9</definedName>
    <definedName name="Modern_Atl_X" localSheetId="3">[2]Цены!$N$9</definedName>
    <definedName name="Modern_Atl_X">[1]Цены!$N$9</definedName>
    <definedName name="Modern_dachPr" localSheetId="0">[2]Цены!$CB$9</definedName>
    <definedName name="Modern_dachPr" localSheetId="1">[2]Цены!$CB$9</definedName>
    <definedName name="Modern_dachPr" localSheetId="2">[2]Цены!$CB$9</definedName>
    <definedName name="Modern_dachPr" localSheetId="3">[2]Цены!$CB$9</definedName>
    <definedName name="Modern_dachPr">[1]Цены!$BZ$9</definedName>
    <definedName name="Modern_dachSk" localSheetId="0">[2]Цены!$CD$9</definedName>
    <definedName name="Modern_dachSk" localSheetId="1">[2]Цены!$CD$9</definedName>
    <definedName name="Modern_dachSk" localSheetId="2">[2]Цены!$CD$9</definedName>
    <definedName name="Modern_dachSk" localSheetId="3">[2]Цены!$CD$9</definedName>
    <definedName name="Modern_dachSk">[1]Цены!$CB$9</definedName>
    <definedName name="Modern_Dr" localSheetId="0">[2]Цены!$AL$9</definedName>
    <definedName name="Modern_Dr" localSheetId="1">[2]Цены!$AL$9</definedName>
    <definedName name="Modern_Dr" localSheetId="2">[2]Цены!$AL$9</definedName>
    <definedName name="Modern_Dr" localSheetId="3">[2]Цены!$AL$9</definedName>
    <definedName name="Modern_Dr">[1]Цены!$AL$9</definedName>
    <definedName name="Modern_Drdp" localSheetId="0">[2]Цены!$AF$9</definedName>
    <definedName name="Modern_Drdp" localSheetId="1">[2]Цены!$AF$9</definedName>
    <definedName name="Modern_Drdp" localSheetId="2">[2]Цены!$AF$9</definedName>
    <definedName name="Modern_Drdp" localSheetId="3">[2]Цены!$AF$9</definedName>
    <definedName name="Modern_Drdp">[1]Цены!$AF$9</definedName>
    <definedName name="Modern_DrLite">[2]Цены!$AN$9</definedName>
    <definedName name="Modern_DrTw" localSheetId="0">[2]Цены!$AH$9</definedName>
    <definedName name="Modern_DrTw" localSheetId="1">[2]Цены!$AH$9</definedName>
    <definedName name="Modern_DrTw" localSheetId="2">[2]Цены!$AH$9</definedName>
    <definedName name="Modern_DrTw" localSheetId="3">[2]Цены!$AH$9</definedName>
    <definedName name="Modern_DrTw">[1]Цены!$AH$9</definedName>
    <definedName name="Modern_DrTX" localSheetId="0">[2]Цены!$AJ$9</definedName>
    <definedName name="Modern_DrTX" localSheetId="1">[2]Цены!$AJ$9</definedName>
    <definedName name="Modern_DrTX" localSheetId="2">[2]Цены!$AJ$9</definedName>
    <definedName name="Modern_DrTX" localSheetId="3">[2]Цены!$AJ$9</definedName>
    <definedName name="Modern_DrTX">[1]Цены!$AJ$9</definedName>
    <definedName name="Modern_Pe04" localSheetId="0">[2]Цены!$BD$9</definedName>
    <definedName name="Modern_Pe04" localSheetId="1">[2]Цены!$BD$9</definedName>
    <definedName name="Modern_Pe04" localSheetId="2">[2]Цены!$BD$9</definedName>
    <definedName name="Modern_Pe04" localSheetId="3">[2]Цены!$BD$9</definedName>
    <definedName name="Modern_Pe04">[1]Цены!$BB$9</definedName>
    <definedName name="Modern_Pe045" localSheetId="0">[2]Цены!$AT$9</definedName>
    <definedName name="Modern_Pe045" localSheetId="1">[2]Цены!$AT$9</definedName>
    <definedName name="Modern_Pe045" localSheetId="2">[2]Цены!$AT$9</definedName>
    <definedName name="Modern_Pe045" localSheetId="3">[2]Цены!$AT$9</definedName>
    <definedName name="Modern_Pe045">[1]Цены!$AR$9</definedName>
    <definedName name="Modern_Pe045Lite" localSheetId="0">[2]Цены!$BJ$9</definedName>
    <definedName name="Modern_Pe045Lite" localSheetId="1">[2]Цены!$BJ$9</definedName>
    <definedName name="Modern_Pe045Lite" localSheetId="2">[2]Цены!$BJ$9</definedName>
    <definedName name="Modern_Pe045Lite" localSheetId="3">[2]Цены!$BJ$9</definedName>
    <definedName name="Modern_Pe045Lite">[1]Цены!$BH$9</definedName>
    <definedName name="Modern_Pe04dp" localSheetId="0">[2]Цены!$BF$9</definedName>
    <definedName name="Modern_Pe04dp" localSheetId="1">[2]Цены!$BF$9</definedName>
    <definedName name="Modern_Pe04dp" localSheetId="2">[2]Цены!$BF$9</definedName>
    <definedName name="Modern_Pe04dp" localSheetId="3">[2]Цены!$BF$9</definedName>
    <definedName name="Modern_Pe04dp">[1]Цены!$BD$9</definedName>
    <definedName name="Modern_Pe04dpMatt" localSheetId="0">[2]Цены!$BH$9</definedName>
    <definedName name="Modern_Pe04dpMatt" localSheetId="1">[2]Цены!$BH$9</definedName>
    <definedName name="Modern_Pe04dpMatt" localSheetId="2">[2]Цены!$BH$9</definedName>
    <definedName name="Modern_Pe04dpMatt" localSheetId="3">[2]Цены!$BH$9</definedName>
    <definedName name="Modern_Pe04dpMatt">[1]Цены!$BF$9</definedName>
    <definedName name="Modern_Pe05" localSheetId="0">[2]Цены!$AR$9</definedName>
    <definedName name="Modern_Pe05" localSheetId="1">[2]Цены!$AR$9</definedName>
    <definedName name="Modern_Pe05" localSheetId="2">[2]Цены!$AR$9</definedName>
    <definedName name="Modern_Pe05" localSheetId="3">[2]Цены!$AR$9</definedName>
    <definedName name="Modern_Pe05">[1]Цены!$AP$9</definedName>
    <definedName name="Modern_Pe07" localSheetId="0">[2]Цены!$AZ$9</definedName>
    <definedName name="Modern_Pe07" localSheetId="1">[2]Цены!$AZ$9</definedName>
    <definedName name="Modern_Pe07" localSheetId="2">[2]Цены!$AZ$9</definedName>
    <definedName name="Modern_Pe07" localSheetId="3">[2]Цены!$AZ$9</definedName>
    <definedName name="Modern_Pe07">[1]Цены!$AX$9</definedName>
    <definedName name="Modern_Pe07dp" localSheetId="0">[2]Цены!$BB$9</definedName>
    <definedName name="Modern_Pe07dp" localSheetId="1">[2]Цены!$BB$9</definedName>
    <definedName name="Modern_Pe07dp" localSheetId="2">[2]Цены!$BB$9</definedName>
    <definedName name="Modern_Pe07dp" localSheetId="3">[2]Цены!$BB$9</definedName>
    <definedName name="Modern_Pe07dp">[1]Цены!$AZ$9</definedName>
    <definedName name="Modern_Pe08" localSheetId="0">[2]Цены!$AX$9</definedName>
    <definedName name="Modern_Pe08" localSheetId="1">[2]Цены!$AX$9</definedName>
    <definedName name="Modern_Pe08" localSheetId="2">[2]Цены!$AX$9</definedName>
    <definedName name="Modern_Pe08" localSheetId="3">[2]Цены!$AX$9</definedName>
    <definedName name="Modern_Pe08">[1]Цены!$AV$9</definedName>
    <definedName name="Modern_PEdp" localSheetId="0">[2]Цены!$AV$9</definedName>
    <definedName name="Modern_PEdp" localSheetId="1">[2]Цены!$AV$9</definedName>
    <definedName name="Modern_PEdp" localSheetId="2">[2]Цены!$AV$9</definedName>
    <definedName name="Modern_PEdp" localSheetId="3">[2]Цены!$AV$9</definedName>
    <definedName name="Modern_PEdp">[1]Цены!$AT$9</definedName>
    <definedName name="Modern_Ptdp" localSheetId="0">[2]Цены!$P$9</definedName>
    <definedName name="Modern_Ptdp" localSheetId="1">[2]Цены!$P$9</definedName>
    <definedName name="Modern_Ptdp" localSheetId="2">[2]Цены!$P$9</definedName>
    <definedName name="Modern_Ptdp" localSheetId="3">[2]Цены!$P$9</definedName>
    <definedName name="Modern_Ptdp">[1]Цены!$P$9</definedName>
    <definedName name="Modern_PtRF" localSheetId="0">[2]Цены!$V$9</definedName>
    <definedName name="Modern_PtRF" localSheetId="1">[2]Цены!$V$9</definedName>
    <definedName name="Modern_PtRF" localSheetId="2">[2]Цены!$V$9</definedName>
    <definedName name="Modern_PtRF" localSheetId="3">[2]Цены!$V$9</definedName>
    <definedName name="Modern_PtRF">[1]Цены!$V$9</definedName>
    <definedName name="Modern_PtRF4" localSheetId="0">[2]Цены!$X$9</definedName>
    <definedName name="Modern_PtRF4" localSheetId="1">[2]Цены!$X$9</definedName>
    <definedName name="Modern_PtRF4" localSheetId="2">[2]Цены!$X$9</definedName>
    <definedName name="Modern_PtRF4" localSheetId="3">[2]Цены!$X$9</definedName>
    <definedName name="Modern_PtRF4">[1]Цены!$X$9</definedName>
    <definedName name="Modern_PtRFdp" localSheetId="0">[2]Цены!$T$9</definedName>
    <definedName name="Modern_PtRFdp" localSheetId="1">[2]Цены!$T$9</definedName>
    <definedName name="Modern_PtRFdp" localSheetId="2">[2]Цены!$T$9</definedName>
    <definedName name="Modern_PtRFdp" localSheetId="3">[2]Цены!$T$9</definedName>
    <definedName name="Modern_PtRFdp">[1]Цены!$T$9</definedName>
    <definedName name="Modern_PurLiteMatt" localSheetId="0">[2]Цены!$Z$9</definedName>
    <definedName name="Modern_PurLiteMatt" localSheetId="1">[2]Цены!$Z$9</definedName>
    <definedName name="Modern_PurLiteMatt" localSheetId="2">[2]Цены!$Z$9</definedName>
    <definedName name="Modern_PurLiteMatt" localSheetId="3">[2]Цены!$Z$9</definedName>
    <definedName name="Modern_PurLiteMatt">[1]Цены!$Z$9</definedName>
    <definedName name="Modern_PurMatt" localSheetId="0">[2]Цены!$D$9</definedName>
    <definedName name="Modern_PurMatt" localSheetId="1">[2]Цены!$D$9</definedName>
    <definedName name="Modern_PurMatt" localSheetId="2">[2]Цены!$D$9</definedName>
    <definedName name="Modern_PurMatt" localSheetId="3">[2]Цены!$D$9</definedName>
    <definedName name="Modern_PurMatt">[1]Цены!$D$9</definedName>
    <definedName name="Modern_PurPro" localSheetId="0">[2]Цены!$J$9</definedName>
    <definedName name="Modern_PurPro" localSheetId="1">[2]Цены!$J$9</definedName>
    <definedName name="Modern_PurPro" localSheetId="2">[2]Цены!$J$9</definedName>
    <definedName name="Modern_PurPro" localSheetId="3">[2]Цены!$J$9</definedName>
    <definedName name="Modern_PurPro">[1]Цены!$J$9</definedName>
    <definedName name="Modern_PurProMatt275" localSheetId="0">[2]Цены!$H$9</definedName>
    <definedName name="Modern_PurProMatt275" localSheetId="1">[2]Цены!$H$9</definedName>
    <definedName name="Modern_PurProMatt275" localSheetId="2">[2]Цены!$H$9</definedName>
    <definedName name="Modern_PurProMatt275" localSheetId="3">[2]Цены!$H$9</definedName>
    <definedName name="Modern_PurProMatt275">[1]Цены!$H$9</definedName>
    <definedName name="Modern_Sat" localSheetId="0">[2]Цены!$AP$9</definedName>
    <definedName name="Modern_Sat" localSheetId="1">[2]Цены!$AP$9</definedName>
    <definedName name="Modern_Sat" localSheetId="2">[2]Цены!$AP$9</definedName>
    <definedName name="Modern_Sat" localSheetId="3">[2]Цены!$AP$9</definedName>
    <definedName name="Modern_Sat">[1]Цены!$AN$9</definedName>
    <definedName name="Modern_SatMatt" localSheetId="0">[2]Цены!$AB$9</definedName>
    <definedName name="Modern_SatMatt" localSheetId="1">[2]Цены!$AB$9</definedName>
    <definedName name="Modern_SatMatt" localSheetId="2">[2]Цены!$AB$9</definedName>
    <definedName name="Modern_SatMatt" localSheetId="3">[2]Цены!$AB$9</definedName>
    <definedName name="Modern_SatMatt">[1]Цены!$AB$9</definedName>
    <definedName name="Modern_StBarhat" localSheetId="0">[2]Цены!$AD$9</definedName>
    <definedName name="Modern_StBarhat" localSheetId="1">[2]Цены!$AD$9</definedName>
    <definedName name="Modern_StBarhat" localSheetId="2">[2]Цены!$AD$9</definedName>
    <definedName name="Modern_StBarhat" localSheetId="3">[2]Цены!$AD$9</definedName>
    <definedName name="Modern_StBarhat">[1]Цены!$AD$9</definedName>
    <definedName name="Modern_Vel_X" localSheetId="0">[2]Цены!$L$9</definedName>
    <definedName name="Modern_Vel_X" localSheetId="1">[2]Цены!$L$9</definedName>
    <definedName name="Modern_Vel_X" localSheetId="2">[2]Цены!$L$9</definedName>
    <definedName name="Modern_Vel_X" localSheetId="3">[2]Цены!$L$9</definedName>
    <definedName name="Modern_Vel_X">[1]Цены!$L$9</definedName>
    <definedName name="Modern_Zn035" localSheetId="0">[2]Цены!$BZ$9</definedName>
    <definedName name="Modern_Zn035" localSheetId="1">[2]Цены!$BZ$9</definedName>
    <definedName name="Modern_Zn035" localSheetId="2">[2]Цены!$BZ$9</definedName>
    <definedName name="Modern_Zn035" localSheetId="3">[2]Цены!$BZ$9</definedName>
    <definedName name="Modern_Zn035">[1]Цены!$BX$9</definedName>
    <definedName name="Modern_Zn04" localSheetId="0">[2]Цены!$BX$9</definedName>
    <definedName name="Modern_Zn04" localSheetId="1">[2]Цены!$BX$9</definedName>
    <definedName name="Modern_Zn04" localSheetId="2">[2]Цены!$BX$9</definedName>
    <definedName name="Modern_Zn04" localSheetId="3">[2]Цены!$BX$9</definedName>
    <definedName name="Modern_Zn04">[1]Цены!$BV$9</definedName>
    <definedName name="Modern_Zn045" localSheetId="0">[2]Цены!$BV$9</definedName>
    <definedName name="Modern_Zn045" localSheetId="1">[2]Цены!$BV$9</definedName>
    <definedName name="Modern_Zn045" localSheetId="2">[2]Цены!$BV$9</definedName>
    <definedName name="Modern_Zn045" localSheetId="3">[2]Цены!$BV$9</definedName>
    <definedName name="Modern_Zn045">[1]Цены!$BT$9</definedName>
    <definedName name="Modern_Zn05" localSheetId="0">[2]Цены!$BT$9</definedName>
    <definedName name="Modern_Zn05" localSheetId="1">[2]Цены!$BT$9</definedName>
    <definedName name="Modern_Zn05" localSheetId="2">[2]Цены!$BT$9</definedName>
    <definedName name="Modern_Zn05" localSheetId="3">[2]Цены!$BT$9</definedName>
    <definedName name="Modern_Zn05">[1]Цены!$BR$9</definedName>
    <definedName name="Modern_Zn055" localSheetId="0">[2]Цены!$BR$9</definedName>
    <definedName name="Modern_Zn055" localSheetId="1">[2]Цены!$BR$9</definedName>
    <definedName name="Modern_Zn055" localSheetId="2">[2]Цены!$BR$9</definedName>
    <definedName name="Modern_Zn055" localSheetId="3">[2]Цены!$BR$9</definedName>
    <definedName name="Modern_Zn055">[1]Цены!$BP$9</definedName>
    <definedName name="Modern_Zn07" localSheetId="0">[2]Цены!$BP$9</definedName>
    <definedName name="Modern_Zn07" localSheetId="1">[2]Цены!$BP$9</definedName>
    <definedName name="Modern_Zn07" localSheetId="2">[2]Цены!$BP$9</definedName>
    <definedName name="Modern_Zn07" localSheetId="3">[2]Цены!$BP$9</definedName>
    <definedName name="Modern_Zn07">[1]Цены!$BN$9</definedName>
    <definedName name="Modern_Zn08" localSheetId="0">[2]Цены!$BN$9</definedName>
    <definedName name="Modern_Zn08" localSheetId="1">[2]Цены!$BN$9</definedName>
    <definedName name="Modern_Zn08" localSheetId="2">[2]Цены!$BN$9</definedName>
    <definedName name="Modern_Zn08" localSheetId="3">[2]Цены!$BN$9</definedName>
    <definedName name="Modern_Zn08">[1]Цены!$BL$9</definedName>
    <definedName name="Modern_Zn09" localSheetId="0">[2]Цены!$BL$9</definedName>
    <definedName name="Modern_Zn09" localSheetId="1">[2]Цены!$BL$9</definedName>
    <definedName name="Modern_Zn09" localSheetId="2">[2]Цены!$BL$9</definedName>
    <definedName name="Modern_Zn09" localSheetId="3">[2]Цены!$BL$9</definedName>
    <definedName name="Modern_Zn09">[1]Цены!$BJ$9</definedName>
    <definedName name="Otmotka_Atl_X" localSheetId="0">[2]Цены!$N$35</definedName>
    <definedName name="Otmotka_Atl_X" localSheetId="1">[2]Цены!$N$35</definedName>
    <definedName name="Otmotka_Atl_X" localSheetId="2">[2]Цены!$N$35</definedName>
    <definedName name="Otmotka_Atl_X" localSheetId="3">[2]Цены!$N$35</definedName>
    <definedName name="Otmotka_Atl_X">[1]Цены!$N$35</definedName>
    <definedName name="Otmotka_dachPr" localSheetId="0">[2]Цены!$CB$35</definedName>
    <definedName name="Otmotka_dachPr" localSheetId="1">[2]Цены!$CB$35</definedName>
    <definedName name="Otmotka_dachPr" localSheetId="2">[2]Цены!$CB$35</definedName>
    <definedName name="Otmotka_dachPr" localSheetId="3">[2]Цены!$CB$35</definedName>
    <definedName name="Otmotka_dachPr">[1]Цены!$BZ$35</definedName>
    <definedName name="Otmotka_dachSk" localSheetId="0">[2]Цены!$CD$35</definedName>
    <definedName name="Otmotka_dachSk" localSheetId="1">[2]Цены!$CD$35</definedName>
    <definedName name="Otmotka_dachSk" localSheetId="2">[2]Цены!$CD$35</definedName>
    <definedName name="Otmotka_dachSk" localSheetId="3">[2]Цены!$CD$35</definedName>
    <definedName name="Otmotka_dachSk">[1]Цены!$CB$35</definedName>
    <definedName name="Otmotka_Dr" localSheetId="0">[2]Цены!$AL$35</definedName>
    <definedName name="Otmotka_Dr" localSheetId="1">[2]Цены!$AL$35</definedName>
    <definedName name="Otmotka_Dr" localSheetId="2">[2]Цены!$AL$35</definedName>
    <definedName name="Otmotka_Dr" localSheetId="3">[2]Цены!$AL$35</definedName>
    <definedName name="Otmotka_Dr">[1]Цены!$AL$35</definedName>
    <definedName name="Otmotka_Drdp" localSheetId="0">[2]Цены!$AF$35</definedName>
    <definedName name="Otmotka_Drdp" localSheetId="1">[2]Цены!$AF$35</definedName>
    <definedName name="Otmotka_Drdp" localSheetId="2">[2]Цены!$AF$35</definedName>
    <definedName name="Otmotka_Drdp" localSheetId="3">[2]Цены!$AF$35</definedName>
    <definedName name="Otmotka_Drdp">[1]Цены!$AF$35</definedName>
    <definedName name="Otmotka_DrLite">[2]Цены!$AN$35</definedName>
    <definedName name="Otmotka_DrTw" localSheetId="0">[2]Цены!$AH$35</definedName>
    <definedName name="Otmotka_DrTw" localSheetId="1">[2]Цены!$AH$35</definedName>
    <definedName name="Otmotka_DrTw" localSheetId="2">[2]Цены!$AH$35</definedName>
    <definedName name="Otmotka_DrTw" localSheetId="3">[2]Цены!$AH$35</definedName>
    <definedName name="Otmotka_DrTw">[1]Цены!$AH$35</definedName>
    <definedName name="Otmotka_DrTX" localSheetId="0">[2]Цены!$AJ$35</definedName>
    <definedName name="Otmotka_DrTX" localSheetId="1">[2]Цены!$AJ$35</definedName>
    <definedName name="Otmotka_DrTX" localSheetId="2">[2]Цены!$AJ$35</definedName>
    <definedName name="Otmotka_DrTX" localSheetId="3">[2]Цены!$AJ$35</definedName>
    <definedName name="Otmotka_DrTX">[1]Цены!$AJ$35</definedName>
    <definedName name="Otmotka_Pe04" localSheetId="0">[2]Цены!$BD$35</definedName>
    <definedName name="Otmotka_Pe04" localSheetId="1">[2]Цены!$BD$35</definedName>
    <definedName name="Otmotka_Pe04" localSheetId="2">[2]Цены!$BD$35</definedName>
    <definedName name="Otmotka_Pe04" localSheetId="3">[2]Цены!$BD$35</definedName>
    <definedName name="Otmotka_Pe04">[1]Цены!$BB$35</definedName>
    <definedName name="Otmotka_Pe045" localSheetId="0">[2]Цены!$AT$35</definedName>
    <definedName name="Otmotka_Pe045" localSheetId="1">[2]Цены!$AT$35</definedName>
    <definedName name="Otmotka_Pe045" localSheetId="2">[2]Цены!$AT$35</definedName>
    <definedName name="Otmotka_Pe045" localSheetId="3">[2]Цены!$AT$35</definedName>
    <definedName name="Otmotka_Pe045">[1]Цены!$AR$35</definedName>
    <definedName name="Otmotka_Pe045Lite" localSheetId="0">[2]Цены!$BJ$35</definedName>
    <definedName name="Otmotka_Pe045Lite" localSheetId="1">[2]Цены!$BJ$35</definedName>
    <definedName name="Otmotka_Pe045Lite" localSheetId="2">[2]Цены!$BJ$35</definedName>
    <definedName name="Otmotka_Pe045Lite" localSheetId="3">[2]Цены!$BJ$35</definedName>
    <definedName name="Otmotka_Pe045Lite">[1]Цены!$BH$35</definedName>
    <definedName name="Otmotka_Pe04dp" localSheetId="0">[2]Цены!$BF$35</definedName>
    <definedName name="Otmotka_Pe04dp" localSheetId="1">[2]Цены!$BF$35</definedName>
    <definedName name="Otmotka_Pe04dp" localSheetId="2">[2]Цены!$BF$35</definedName>
    <definedName name="Otmotka_Pe04dp" localSheetId="3">[2]Цены!$BF$35</definedName>
    <definedName name="Otmotka_Pe04dp">[1]Цены!$BD$35</definedName>
    <definedName name="Otmotka_Pe04dpMatt" localSheetId="0">[2]Цены!$BH$35</definedName>
    <definedName name="Otmotka_Pe04dpMatt" localSheetId="1">[2]Цены!$BH$35</definedName>
    <definedName name="Otmotka_Pe04dpMatt" localSheetId="2">[2]Цены!$BH$35</definedName>
    <definedName name="Otmotka_Pe04dpMatt" localSheetId="3">[2]Цены!$BH$35</definedName>
    <definedName name="Otmotka_Pe04dpMatt">[1]Цены!$BF$35</definedName>
    <definedName name="Otmotka_Pe05" localSheetId="0">[2]Цены!$AR$35</definedName>
    <definedName name="Otmotka_Pe05" localSheetId="1">[2]Цены!$AR$35</definedName>
    <definedName name="Otmotka_Pe05" localSheetId="2">[2]Цены!$AR$35</definedName>
    <definedName name="Otmotka_Pe05" localSheetId="3">[2]Цены!$AR$35</definedName>
    <definedName name="Otmotka_Pe05">[1]Цены!$AP$35</definedName>
    <definedName name="Otmotka_Pe07" localSheetId="0">[2]Цены!$AZ$35</definedName>
    <definedName name="Otmotka_Pe07" localSheetId="1">[2]Цены!$AZ$35</definedName>
    <definedName name="Otmotka_Pe07" localSheetId="2">[2]Цены!$AZ$35</definedName>
    <definedName name="Otmotka_Pe07" localSheetId="3">[2]Цены!$AZ$35</definedName>
    <definedName name="Otmotka_Pe07">[1]Цены!$AX$35</definedName>
    <definedName name="Otmotka_Pe07dp" localSheetId="0">[2]Цены!$BB$35</definedName>
    <definedName name="Otmotka_Pe07dp" localSheetId="1">[2]Цены!$BB$35</definedName>
    <definedName name="Otmotka_Pe07dp" localSheetId="2">[2]Цены!$BB$35</definedName>
    <definedName name="Otmotka_Pe07dp" localSheetId="3">[2]Цены!$BB$35</definedName>
    <definedName name="Otmotka_Pe07dp">[1]Цены!$AZ$35</definedName>
    <definedName name="Otmotka_Pe08" localSheetId="0">[2]Цены!$AX$35</definedName>
    <definedName name="Otmotka_Pe08" localSheetId="1">[2]Цены!$AX$35</definedName>
    <definedName name="Otmotka_Pe08" localSheetId="2">[2]Цены!$AX$35</definedName>
    <definedName name="Otmotka_Pe08" localSheetId="3">[2]Цены!$AX$35</definedName>
    <definedName name="Otmotka_Pe08">[1]Цены!$AV$35</definedName>
    <definedName name="Otmotka_Pedp" localSheetId="0">[2]Цены!$AV$35</definedName>
    <definedName name="Otmotka_Pedp" localSheetId="1">[2]Цены!$AV$35</definedName>
    <definedName name="Otmotka_Pedp" localSheetId="2">[2]Цены!$AV$35</definedName>
    <definedName name="Otmotka_Pedp" localSheetId="3">[2]Цены!$AV$35</definedName>
    <definedName name="Otmotka_Pedp">[1]Цены!$AT$35</definedName>
    <definedName name="Otmotka_Pt" localSheetId="0">[2]Цены!$R$35</definedName>
    <definedName name="Otmotka_Pt" localSheetId="1">[2]Цены!$R$35</definedName>
    <definedName name="Otmotka_Pt" localSheetId="2">[2]Цены!$R$35</definedName>
    <definedName name="Otmotka_Pt" localSheetId="3">[2]Цены!$R$35</definedName>
    <definedName name="Otmotka_Pt">[1]Цены!$R$35</definedName>
    <definedName name="Otmotka_Ptdp" localSheetId="0">[2]Цены!$P$35</definedName>
    <definedName name="Otmotka_Ptdp" localSheetId="1">[2]Цены!$P$35</definedName>
    <definedName name="Otmotka_Ptdp" localSheetId="2">[2]Цены!$P$35</definedName>
    <definedName name="Otmotka_Ptdp" localSheetId="3">[2]Цены!$P$35</definedName>
    <definedName name="Otmotka_Ptdp">[1]Цены!$P$35</definedName>
    <definedName name="Otmotka_PtRF" localSheetId="0">[2]Цены!$V$35</definedName>
    <definedName name="Otmotka_PtRF" localSheetId="1">[2]Цены!$V$35</definedName>
    <definedName name="Otmotka_PtRF" localSheetId="2">[2]Цены!$V$35</definedName>
    <definedName name="Otmotka_PtRF" localSheetId="3">[2]Цены!$V$35</definedName>
    <definedName name="Otmotka_PtRF">[1]Цены!$V$35</definedName>
    <definedName name="Otmotka_PtRF4" localSheetId="0">[2]Цены!$X$35</definedName>
    <definedName name="Otmotka_PtRF4" localSheetId="1">[2]Цены!$X$35</definedName>
    <definedName name="Otmotka_PtRF4" localSheetId="2">[2]Цены!$X$35</definedName>
    <definedName name="Otmotka_PtRF4" localSheetId="3">[2]Цены!$X$35</definedName>
    <definedName name="Otmotka_PtRF4">[1]Цены!$X$35</definedName>
    <definedName name="Otmotka_PtRFdp" localSheetId="0">[2]Цены!$T$35</definedName>
    <definedName name="Otmotka_PtRFdp" localSheetId="1">[2]Цены!$T$35</definedName>
    <definedName name="Otmotka_PtRFdp" localSheetId="2">[2]Цены!$T$35</definedName>
    <definedName name="Otmotka_PtRFdp" localSheetId="3">[2]Цены!$T$35</definedName>
    <definedName name="Otmotka_PtRFdp">[1]Цены!$T$35</definedName>
    <definedName name="Otmotka_Pur" localSheetId="0">[2]Цены!$F$35</definedName>
    <definedName name="Otmotka_Pur" localSheetId="1">[2]Цены!$F$35</definedName>
    <definedName name="Otmotka_Pur" localSheetId="2">[2]Цены!$F$35</definedName>
    <definedName name="Otmotka_Pur" localSheetId="3">[2]Цены!$F$35</definedName>
    <definedName name="Otmotka_Pur">[1]Цены!$F$35</definedName>
    <definedName name="Otmotka_PurLiteMatt" localSheetId="0">[2]Цены!$Z$35</definedName>
    <definedName name="Otmotka_PurLiteMatt" localSheetId="1">[2]Цены!$Z$35</definedName>
    <definedName name="Otmotka_PurLiteMatt" localSheetId="2">[2]Цены!$Z$35</definedName>
    <definedName name="Otmotka_PurLiteMatt" localSheetId="3">[2]Цены!$Z$35</definedName>
    <definedName name="Otmotka_PurLiteMatt">[1]Цены!$Z$35</definedName>
    <definedName name="Otmotka_PurMatt" localSheetId="0">[2]Цены!$D$35</definedName>
    <definedName name="Otmotka_PurMatt" localSheetId="1">[2]Цены!$D$35</definedName>
    <definedName name="Otmotka_PurMatt" localSheetId="2">[2]Цены!$D$35</definedName>
    <definedName name="Otmotka_PurMatt" localSheetId="3">[2]Цены!$D$35</definedName>
    <definedName name="Otmotka_PurMatt">[1]Цены!$D$35</definedName>
    <definedName name="Otmotka_PurPro" localSheetId="0">[2]Цены!$J$35</definedName>
    <definedName name="Otmotka_PurPro" localSheetId="1">[2]Цены!$J$35</definedName>
    <definedName name="Otmotka_PurPro" localSheetId="2">[2]Цены!$J$35</definedName>
    <definedName name="Otmotka_PurPro" localSheetId="3">[2]Цены!$J$35</definedName>
    <definedName name="Otmotka_PurPro">[1]Цены!$J$35</definedName>
    <definedName name="Otmotka_PurProMatt275" localSheetId="0">[2]Цены!$H$35</definedName>
    <definedName name="Otmotka_PurProMatt275" localSheetId="1">[2]Цены!$H$35</definedName>
    <definedName name="Otmotka_PurProMatt275" localSheetId="2">[2]Цены!$H$35</definedName>
    <definedName name="Otmotka_PurProMatt275" localSheetId="3">[2]Цены!$H$35</definedName>
    <definedName name="Otmotka_PurProMatt275">[1]Цены!$H$35</definedName>
    <definedName name="Otmotka_Sat" localSheetId="0">[2]Цены!$AP$35</definedName>
    <definedName name="Otmotka_Sat" localSheetId="1">[2]Цены!$AP$35</definedName>
    <definedName name="Otmotka_Sat" localSheetId="2">[2]Цены!$AP$35</definedName>
    <definedName name="Otmotka_Sat" localSheetId="3">[2]Цены!$AP$35</definedName>
    <definedName name="Otmotka_Sat">[1]Цены!$AN$35</definedName>
    <definedName name="Otmotka_SatMatt" localSheetId="0">[2]Цены!$AB$35</definedName>
    <definedName name="Otmotka_SatMatt" localSheetId="1">[2]Цены!$AB$35</definedName>
    <definedName name="Otmotka_SatMatt" localSheetId="2">[2]Цены!$AB$35</definedName>
    <definedName name="Otmotka_SatMatt" localSheetId="3">[2]Цены!$AB$35</definedName>
    <definedName name="Otmotka_SatMatt">[1]Цены!$AB$35</definedName>
    <definedName name="Otmotka_StBarhat" localSheetId="0">[2]Цены!$AD$35</definedName>
    <definedName name="Otmotka_StBarhat" localSheetId="1">[2]Цены!$AD$35</definedName>
    <definedName name="Otmotka_StBarhat" localSheetId="2">[2]Цены!$AD$35</definedName>
    <definedName name="Otmotka_StBarhat" localSheetId="3">[2]Цены!$AD$35</definedName>
    <definedName name="Otmotka_StBarhat">[1]Цены!$AD$35</definedName>
    <definedName name="Otmotka_Vel_X" localSheetId="0">[2]Цены!$L$35</definedName>
    <definedName name="Otmotka_Vel_X" localSheetId="1">[2]Цены!$L$35</definedName>
    <definedName name="Otmotka_Vel_X" localSheetId="2">[2]Цены!$L$35</definedName>
    <definedName name="Otmotka_Vel_X" localSheetId="3">[2]Цены!$L$35</definedName>
    <definedName name="Otmotka_Vel_X">[1]Цены!$L$35</definedName>
    <definedName name="Otmotka_Zn035" localSheetId="0">[2]Цены!$BZ$35</definedName>
    <definedName name="Otmotka_Zn035" localSheetId="1">[2]Цены!$BZ$35</definedName>
    <definedName name="Otmotka_Zn035" localSheetId="2">[2]Цены!$BZ$35</definedName>
    <definedName name="Otmotka_Zn035" localSheetId="3">[2]Цены!$BZ$35</definedName>
    <definedName name="Otmotka_Zn035">[1]Цены!$BX$35</definedName>
    <definedName name="Otmotka_Zn04" localSheetId="0">[2]Цены!$BX$35</definedName>
    <definedName name="Otmotka_Zn04" localSheetId="1">[2]Цены!$BX$35</definedName>
    <definedName name="Otmotka_Zn04" localSheetId="2">[2]Цены!$BX$35</definedName>
    <definedName name="Otmotka_Zn04" localSheetId="3">[2]Цены!$BX$35</definedName>
    <definedName name="Otmotka_Zn04">[1]Цены!$BV$35</definedName>
    <definedName name="Otmotka_Zn045" localSheetId="0">[2]Цены!$BV$35</definedName>
    <definedName name="Otmotka_Zn045" localSheetId="1">[2]Цены!$BV$35</definedName>
    <definedName name="Otmotka_Zn045" localSheetId="2">[2]Цены!$BV$35</definedName>
    <definedName name="Otmotka_Zn045" localSheetId="3">[2]Цены!$BV$35</definedName>
    <definedName name="Otmotka_Zn045">[1]Цены!$BT$35</definedName>
    <definedName name="Otmotka_Zn05" localSheetId="0">[2]Цены!$BT$35</definedName>
    <definedName name="Otmotka_Zn05" localSheetId="1">[2]Цены!$BT$35</definedName>
    <definedName name="Otmotka_Zn05" localSheetId="2">[2]Цены!$BT$35</definedName>
    <definedName name="Otmotka_Zn05" localSheetId="3">[2]Цены!$BT$35</definedName>
    <definedName name="Otmotka_Zn05">[1]Цены!$BR$35</definedName>
    <definedName name="Otmotka_Zn055" localSheetId="0">[2]Цены!$BR$35</definedName>
    <definedName name="Otmotka_Zn055" localSheetId="1">[2]Цены!$BR$35</definedName>
    <definedName name="Otmotka_Zn055" localSheetId="2">[2]Цены!$BR$35</definedName>
    <definedName name="Otmotka_Zn055" localSheetId="3">[2]Цены!$BR$35</definedName>
    <definedName name="Otmotka_Zn055">[1]Цены!$BP$35</definedName>
    <definedName name="Otmotka_Zn07" localSheetId="0">[2]Цены!$BP$35</definedName>
    <definedName name="Otmotka_Zn07" localSheetId="1">[2]Цены!$BP$35</definedName>
    <definedName name="Otmotka_Zn07" localSheetId="2">[2]Цены!$BP$35</definedName>
    <definedName name="Otmotka_Zn07" localSheetId="3">[2]Цены!$BP$35</definedName>
    <definedName name="Otmotka_Zn07">[1]Цены!$BN$35</definedName>
    <definedName name="Otmotka_Zn08" localSheetId="0">[2]Цены!$BN$35</definedName>
    <definedName name="Otmotka_Zn08" localSheetId="1">[2]Цены!$BN$35</definedName>
    <definedName name="Otmotka_Zn08" localSheetId="2">[2]Цены!$BN$35</definedName>
    <definedName name="Otmotka_Zn08" localSheetId="3">[2]Цены!$BN$35</definedName>
    <definedName name="Otmotka_Zn08">[1]Цены!$BL$35</definedName>
    <definedName name="Otmotka_Zn09" localSheetId="0">[2]Цены!$BL$35</definedName>
    <definedName name="Otmotka_Zn09" localSheetId="1">[2]Цены!$BL$35</definedName>
    <definedName name="Otmotka_Zn09" localSheetId="2">[2]Цены!$BL$35</definedName>
    <definedName name="Otmotka_Zn09" localSheetId="3">[2]Цены!$BL$35</definedName>
    <definedName name="Otmotka_Zn09">[1]Цены!$BJ$35</definedName>
    <definedName name="PnC10_Atl_X" localSheetId="0">[2]Цены!$N$24</definedName>
    <definedName name="PnC10_Atl_X" localSheetId="1">[2]Цены!$N$24</definedName>
    <definedName name="PnC10_Atl_X" localSheetId="2">[2]Цены!$N$24</definedName>
    <definedName name="PnC10_Atl_X" localSheetId="3">[2]Цены!$N$24</definedName>
    <definedName name="PnC10_Atl_X">[1]Цены!$N$24</definedName>
    <definedName name="PnC10_dachPr" localSheetId="0">[2]Цены!$CB$24</definedName>
    <definedName name="PnC10_dachPr" localSheetId="1">[2]Цены!$CB$24</definedName>
    <definedName name="PnC10_dachPr" localSheetId="2">[2]Цены!$CB$24</definedName>
    <definedName name="PnC10_dachPr" localSheetId="3">[2]Цены!$CB$24</definedName>
    <definedName name="PnC10_dachPr">[1]Цены!$BZ$24</definedName>
    <definedName name="PnC10_dachSk" localSheetId="0">[2]Цены!$CD$24</definedName>
    <definedName name="PnC10_dachSk" localSheetId="1">[2]Цены!$CD$24</definedName>
    <definedName name="PnC10_dachSk" localSheetId="2">[2]Цены!$CD$24</definedName>
    <definedName name="PnC10_dachSk" localSheetId="3">[2]Цены!$CD$24</definedName>
    <definedName name="PnC10_dachSk">[1]Цены!$CB$24</definedName>
    <definedName name="PnC10_Dr" localSheetId="0">[2]Цены!$AL$24</definedName>
    <definedName name="PnC10_Dr" localSheetId="1">[2]Цены!$AL$24</definedName>
    <definedName name="PnC10_Dr" localSheetId="2">[2]Цены!$AL$24</definedName>
    <definedName name="PnC10_Dr" localSheetId="3">[2]Цены!$AL$24</definedName>
    <definedName name="PnC10_Dr">[1]Цены!$AL$24</definedName>
    <definedName name="PnC10_Drdp" localSheetId="0">[2]Цены!$AF$24</definedName>
    <definedName name="PnC10_Drdp" localSheetId="1">[2]Цены!$AF$24</definedName>
    <definedName name="PnC10_Drdp" localSheetId="2">[2]Цены!$AF$24</definedName>
    <definedName name="PnC10_Drdp" localSheetId="3">[2]Цены!$AF$24</definedName>
    <definedName name="PnC10_Drdp">[1]Цены!$AF$24</definedName>
    <definedName name="PnC10_DrLite">[2]Цены!$AN$24</definedName>
    <definedName name="PnC10_DrTw" localSheetId="0">[2]Цены!$AH$24</definedName>
    <definedName name="PnC10_DrTw" localSheetId="1">[2]Цены!$AH$24</definedName>
    <definedName name="PnC10_DrTw" localSheetId="2">[2]Цены!$AH$24</definedName>
    <definedName name="PnC10_DrTw" localSheetId="3">[2]Цены!$AH$24</definedName>
    <definedName name="PnC10_DrTw">[1]Цены!$AH$24</definedName>
    <definedName name="PnC10_DrTX" localSheetId="0">[2]Цены!$AJ$24</definedName>
    <definedName name="PnC10_DrTX" localSheetId="1">[2]Цены!$AJ$24</definedName>
    <definedName name="PnC10_DrTX" localSheetId="2">[2]Цены!$AJ$24</definedName>
    <definedName name="PnC10_DrTX" localSheetId="3">[2]Цены!$AJ$24</definedName>
    <definedName name="PnC10_DrTX">[1]Цены!$AJ$24</definedName>
    <definedName name="PnC10_Pe04" localSheetId="0">[2]Цены!$BD$24</definedName>
    <definedName name="PnC10_Pe04" localSheetId="1">[2]Цены!$BD$24</definedName>
    <definedName name="PnC10_Pe04" localSheetId="2">[2]Цены!$BD$24</definedName>
    <definedName name="PnC10_Pe04" localSheetId="3">[2]Цены!$BD$24</definedName>
    <definedName name="PnC10_Pe04">[1]Цены!$BB$24</definedName>
    <definedName name="PnC10_Pe045" localSheetId="0">[2]Цены!$AT$24</definedName>
    <definedName name="PnC10_Pe045" localSheetId="1">[2]Цены!$AT$24</definedName>
    <definedName name="PnC10_Pe045" localSheetId="2">[2]Цены!$AT$24</definedName>
    <definedName name="PnC10_Pe045" localSheetId="3">[2]Цены!$AT$24</definedName>
    <definedName name="PnC10_Pe045">[1]Цены!$AR$24</definedName>
    <definedName name="PnC10_Pe045Lite" localSheetId="0">[2]Цены!$BJ$24</definedName>
    <definedName name="PnC10_Pe045Lite" localSheetId="1">[2]Цены!$BJ$24</definedName>
    <definedName name="PnC10_Pe045Lite" localSheetId="2">[2]Цены!$BJ$24</definedName>
    <definedName name="PnC10_Pe045Lite" localSheetId="3">[2]Цены!$BJ$24</definedName>
    <definedName name="PnC10_Pe045Lite">[1]Цены!$BH$24</definedName>
    <definedName name="PnC10_Pe04dp" localSheetId="0">[2]Цены!$BF$24</definedName>
    <definedName name="PnC10_Pe04dp" localSheetId="1">[2]Цены!$BF$24</definedName>
    <definedName name="PnC10_Pe04dp" localSheetId="2">[2]Цены!$BF$24</definedName>
    <definedName name="PnC10_Pe04dp" localSheetId="3">[2]Цены!$BF$24</definedName>
    <definedName name="PnC10_Pe04dp">[1]Цены!$BD$24</definedName>
    <definedName name="PnC10_Pe04dpMatt" localSheetId="0">[2]Цены!$BH$24</definedName>
    <definedName name="PnC10_Pe04dpMatt" localSheetId="1">[2]Цены!$BH$24</definedName>
    <definedName name="PnC10_Pe04dpMatt" localSheetId="2">[2]Цены!$BH$24</definedName>
    <definedName name="PnC10_Pe04dpMatt" localSheetId="3">[2]Цены!$BH$24</definedName>
    <definedName name="PnC10_Pe04dpMatt">[1]Цены!$BF$24</definedName>
    <definedName name="PnC10_Pe05" localSheetId="0">[2]Цены!$AR$24</definedName>
    <definedName name="PnC10_Pe05" localSheetId="1">[2]Цены!$AR$24</definedName>
    <definedName name="PnC10_Pe05" localSheetId="2">[2]Цены!$AR$24</definedName>
    <definedName name="PnC10_Pe05" localSheetId="3">[2]Цены!$AR$24</definedName>
    <definedName name="PnC10_Pe05">[1]Цены!$AP$24</definedName>
    <definedName name="PnC10_Pe07" localSheetId="0">[2]Цены!$AZ$24</definedName>
    <definedName name="PnC10_Pe07" localSheetId="1">[2]Цены!$AZ$24</definedName>
    <definedName name="PnC10_Pe07" localSheetId="2">[2]Цены!$AZ$24</definedName>
    <definedName name="PnC10_Pe07" localSheetId="3">[2]Цены!$AZ$24</definedName>
    <definedName name="PnC10_Pe07">[1]Цены!$AX$24</definedName>
    <definedName name="PnC10_Pe07dp" localSheetId="0">[2]Цены!$BB$24</definedName>
    <definedName name="PnC10_Pe07dp" localSheetId="1">[2]Цены!$BB$24</definedName>
    <definedName name="PnC10_Pe07dp" localSheetId="2">[2]Цены!$BB$24</definedName>
    <definedName name="PnC10_Pe07dp" localSheetId="3">[2]Цены!$BB$24</definedName>
    <definedName name="PnC10_Pe07dp">[1]Цены!$AZ$24</definedName>
    <definedName name="PnC10_Pe08" localSheetId="0">[2]Цены!$AX$24</definedName>
    <definedName name="PnC10_Pe08" localSheetId="1">[2]Цены!$AX$24</definedName>
    <definedName name="PnC10_Pe08" localSheetId="2">[2]Цены!$AX$24</definedName>
    <definedName name="PnC10_Pe08" localSheetId="3">[2]Цены!$AX$24</definedName>
    <definedName name="PnC10_Pe08">[1]Цены!$AV$24</definedName>
    <definedName name="PnC10_PEdp" localSheetId="0">[2]Цены!$AV$24</definedName>
    <definedName name="PnC10_PEdp" localSheetId="1">[2]Цены!$AV$24</definedName>
    <definedName name="PnC10_PEdp" localSheetId="2">[2]Цены!$AV$24</definedName>
    <definedName name="PnC10_PEdp" localSheetId="3">[2]Цены!$AV$24</definedName>
    <definedName name="PnC10_PEdp">[1]Цены!$AT$24</definedName>
    <definedName name="PnC10_Pt" localSheetId="0">[2]Цены!$R$24</definedName>
    <definedName name="PnC10_Pt" localSheetId="1">[2]Цены!$R$24</definedName>
    <definedName name="PnC10_Pt" localSheetId="2">[2]Цены!$R$24</definedName>
    <definedName name="PnC10_Pt" localSheetId="3">[2]Цены!$R$24</definedName>
    <definedName name="PnC10_Pt">[1]Цены!$R$24</definedName>
    <definedName name="PnC10_Ptdp" localSheetId="0">[2]Цены!$P$24</definedName>
    <definedName name="PnC10_Ptdp" localSheetId="1">[2]Цены!$P$24</definedName>
    <definedName name="PnC10_Ptdp" localSheetId="2">[2]Цены!$P$24</definedName>
    <definedName name="PnC10_Ptdp" localSheetId="3">[2]Цены!$P$24</definedName>
    <definedName name="PnC10_Ptdp">[1]Цены!$P$24</definedName>
    <definedName name="PnC10_PtRF" localSheetId="0">[2]Цены!$V$24</definedName>
    <definedName name="PnC10_PtRF" localSheetId="1">[2]Цены!$V$24</definedName>
    <definedName name="PnC10_PtRF" localSheetId="2">[2]Цены!$V$24</definedName>
    <definedName name="PnC10_PtRF" localSheetId="3">[2]Цены!$V$24</definedName>
    <definedName name="PnC10_PtRF">[1]Цены!$V$24</definedName>
    <definedName name="PnC10_PtRF4" localSheetId="0">[2]Цены!$X$24</definedName>
    <definedName name="PnC10_PtRF4" localSheetId="1">[2]Цены!$X$24</definedName>
    <definedName name="PnC10_PtRF4" localSheetId="2">[2]Цены!$X$24</definedName>
    <definedName name="PnC10_PtRF4" localSheetId="3">[2]Цены!$X$24</definedName>
    <definedName name="PnC10_PtRF4">[1]Цены!$X$24</definedName>
    <definedName name="PnC10_PtRFdp" localSheetId="0">[2]Цены!$T$24</definedName>
    <definedName name="PnC10_PtRFdp" localSheetId="1">[2]Цены!$T$24</definedName>
    <definedName name="PnC10_PtRFdp" localSheetId="2">[2]Цены!$T$24</definedName>
    <definedName name="PnC10_PtRFdp" localSheetId="3">[2]Цены!$T$24</definedName>
    <definedName name="PnC10_PtRFdp">[1]Цены!$T$24</definedName>
    <definedName name="PnC10_Pur" localSheetId="0">[2]Цены!$F$24</definedName>
    <definedName name="PnC10_Pur" localSheetId="1">[2]Цены!$F$24</definedName>
    <definedName name="PnC10_Pur" localSheetId="2">[2]Цены!$F$24</definedName>
    <definedName name="PnC10_Pur" localSheetId="3">[2]Цены!$F$24</definedName>
    <definedName name="PnC10_Pur">[1]Цены!$F$24</definedName>
    <definedName name="PnC10_PurLiteMatt" localSheetId="0">[2]Цены!$Z$24</definedName>
    <definedName name="PnC10_PurLiteMatt" localSheetId="1">[2]Цены!$Z$24</definedName>
    <definedName name="PnC10_PurLiteMatt" localSheetId="2">[2]Цены!$Z$24</definedName>
    <definedName name="PnC10_PurLiteMatt" localSheetId="3">[2]Цены!$Z$24</definedName>
    <definedName name="PnC10_PurLiteMatt">[1]Цены!$Z$24</definedName>
    <definedName name="PnC10_PurMatt" localSheetId="0">[2]Цены!$D$24</definedName>
    <definedName name="PnC10_PurMatt" localSheetId="1">[2]Цены!$D$24</definedName>
    <definedName name="PnC10_PurMatt" localSheetId="2">[2]Цены!$D$24</definedName>
    <definedName name="PnC10_PurMatt" localSheetId="3">[2]Цены!$D$24</definedName>
    <definedName name="PnC10_PurMatt">[1]Цены!$D$24</definedName>
    <definedName name="PnC10_PurPro" localSheetId="0">[2]Цены!$J$24</definedName>
    <definedName name="PnC10_PurPro" localSheetId="1">[2]Цены!$J$24</definedName>
    <definedName name="PnC10_PurPro" localSheetId="2">[2]Цены!$J$24</definedName>
    <definedName name="PnC10_PurPro" localSheetId="3">[2]Цены!$J$24</definedName>
    <definedName name="PnC10_PurPro">[1]Цены!$J$24</definedName>
    <definedName name="PnC10_PurProMatt275" localSheetId="0">[2]Цены!$H$24</definedName>
    <definedName name="PnC10_PurProMatt275" localSheetId="1">[2]Цены!$H$24</definedName>
    <definedName name="PnC10_PurProMatt275" localSheetId="2">[2]Цены!$H$24</definedName>
    <definedName name="PnC10_PurProMatt275" localSheetId="3">[2]Цены!$H$24</definedName>
    <definedName name="PnC10_PurProMatt275">[1]Цены!$H$24</definedName>
    <definedName name="PnC10_Sat" localSheetId="0">[2]Цены!$AP$24</definedName>
    <definedName name="PnC10_Sat" localSheetId="1">[2]Цены!$AP$24</definedName>
    <definedName name="PnC10_Sat" localSheetId="2">[2]Цены!$AP$24</definedName>
    <definedName name="PnC10_Sat" localSheetId="3">[2]Цены!$AP$24</definedName>
    <definedName name="PnC10_Sat">[1]Цены!$AN$24</definedName>
    <definedName name="PnC10_SatMatt" localSheetId="0">[2]Цены!$AB$24</definedName>
    <definedName name="PnC10_SatMatt" localSheetId="1">[2]Цены!$AB$24</definedName>
    <definedName name="PnC10_SatMatt" localSheetId="2">[2]Цены!$AB$24</definedName>
    <definedName name="PnC10_SatMatt" localSheetId="3">[2]Цены!$AB$24</definedName>
    <definedName name="PnC10_SatMatt">[1]Цены!$AB$24</definedName>
    <definedName name="PnC10_StBarhat" localSheetId="0">[2]Цены!$AD$24</definedName>
    <definedName name="PnC10_StBarhat" localSheetId="1">[2]Цены!$AD$24</definedName>
    <definedName name="PnC10_StBarhat" localSheetId="2">[2]Цены!$AD$24</definedName>
    <definedName name="PnC10_StBarhat" localSheetId="3">[2]Цены!$AD$24</definedName>
    <definedName name="PnC10_StBarhat">[1]Цены!$AD$24</definedName>
    <definedName name="PnC10_Vel_X" localSheetId="0">[2]Цены!$L$24</definedName>
    <definedName name="PnC10_Vel_X" localSheetId="1">[2]Цены!$L$24</definedName>
    <definedName name="PnC10_Vel_X" localSheetId="2">[2]Цены!$L$24</definedName>
    <definedName name="PnC10_Vel_X" localSheetId="3">[2]Цены!$L$24</definedName>
    <definedName name="PnC10_Vel_X">[1]Цены!$L$24</definedName>
    <definedName name="PnC10_Zn035" localSheetId="0">[2]Цены!$BZ$24</definedName>
    <definedName name="PnC10_Zn035" localSheetId="1">[2]Цены!$BZ$24</definedName>
    <definedName name="PnC10_Zn035" localSheetId="2">[2]Цены!$BZ$24</definedName>
    <definedName name="PnC10_Zn035" localSheetId="3">[2]Цены!$BZ$24</definedName>
    <definedName name="PnC10_Zn035">[1]Цены!$BX$24</definedName>
    <definedName name="PnC10_Zn04" localSheetId="0">[2]Цены!$BX$24</definedName>
    <definedName name="PnC10_Zn04" localSheetId="1">[2]Цены!$BX$24</definedName>
    <definedName name="PnC10_Zn04" localSheetId="2">[2]Цены!$BX$24</definedName>
    <definedName name="PnC10_Zn04" localSheetId="3">[2]Цены!$BX$24</definedName>
    <definedName name="PnC10_Zn04">[1]Цены!$BV$24</definedName>
    <definedName name="PnC10_Zn045" localSheetId="0">[2]Цены!$BV$24</definedName>
    <definedName name="PnC10_Zn045" localSheetId="1">[2]Цены!$BV$24</definedName>
    <definedName name="PnC10_Zn045" localSheetId="2">[2]Цены!$BV$24</definedName>
    <definedName name="PnC10_Zn045" localSheetId="3">[2]Цены!$BV$24</definedName>
    <definedName name="PnC10_Zn045">[1]Цены!$BT$24</definedName>
    <definedName name="PnC10_Zn05" localSheetId="0">[2]Цены!$BT$24</definedName>
    <definedName name="PnC10_Zn05" localSheetId="1">[2]Цены!$BT$24</definedName>
    <definedName name="PnC10_Zn05" localSheetId="2">[2]Цены!$BT$24</definedName>
    <definedName name="PnC10_Zn05" localSheetId="3">[2]Цены!$BT$24</definedName>
    <definedName name="PnC10_Zn05">[1]Цены!$BR$24</definedName>
    <definedName name="PnC10_Zn055" localSheetId="0">[2]Цены!$BR$24</definedName>
    <definedName name="PnC10_Zn055" localSheetId="1">[2]Цены!$BR$24</definedName>
    <definedName name="PnC10_Zn055" localSheetId="2">[2]Цены!$BR$24</definedName>
    <definedName name="PnC10_Zn055" localSheetId="3">[2]Цены!$BR$24</definedName>
    <definedName name="PnC10_Zn055">[1]Цены!$BP$24</definedName>
    <definedName name="PnC10_Zn07" localSheetId="0">[2]Цены!$BP$24</definedName>
    <definedName name="PnC10_Zn07" localSheetId="1">[2]Цены!$BP$24</definedName>
    <definedName name="PnC10_Zn07" localSheetId="2">[2]Цены!$BP$24</definedName>
    <definedName name="PnC10_Zn07" localSheetId="3">[2]Цены!$BP$24</definedName>
    <definedName name="PnC10_Zn07">[1]Цены!$BN$24</definedName>
    <definedName name="PnC10_Zn08" localSheetId="0">[2]Цены!$BN$24</definedName>
    <definedName name="PnC10_Zn08" localSheetId="1">[2]Цены!$BN$24</definedName>
    <definedName name="PnC10_Zn08" localSheetId="2">[2]Цены!$BN$24</definedName>
    <definedName name="PnC10_Zn08" localSheetId="3">[2]Цены!$BN$24</definedName>
    <definedName name="PnC10_Zn08">[1]Цены!$BL$24</definedName>
    <definedName name="PnC10_Zn09" localSheetId="0">[2]Цены!$BL$24</definedName>
    <definedName name="PnC10_Zn09" localSheetId="1">[2]Цены!$BL$24</definedName>
    <definedName name="PnC10_Zn09" localSheetId="2">[2]Цены!$BL$24</definedName>
    <definedName name="PnC10_Zn09" localSheetId="3">[2]Цены!$BL$24</definedName>
    <definedName name="PnC10_Zn09">[1]Цены!$BJ$24</definedName>
    <definedName name="PnC10f_Atl_X" localSheetId="0">[2]Цены!$N$25</definedName>
    <definedName name="PnC10f_Atl_X" localSheetId="1">[2]Цены!$N$25</definedName>
    <definedName name="PnC10f_Atl_X" localSheetId="2">[2]Цены!$N$25</definedName>
    <definedName name="PnC10f_Atl_X" localSheetId="3">[2]Цены!$N$25</definedName>
    <definedName name="PnC10f_Atl_X">[1]Цены!$N$25</definedName>
    <definedName name="PnC10f_dachPr" localSheetId="0">[2]Цены!$CB$25</definedName>
    <definedName name="PnC10f_dachPr" localSheetId="1">[2]Цены!$CB$25</definedName>
    <definedName name="PnC10f_dachPr" localSheetId="2">[2]Цены!$CB$25</definedName>
    <definedName name="PnC10f_dachPr" localSheetId="3">[2]Цены!$CB$25</definedName>
    <definedName name="PnC10f_dachPr">[1]Цены!$BZ$25</definedName>
    <definedName name="PnC10f_dachSk" localSheetId="0">[2]Цены!$CD$25</definedName>
    <definedName name="PnC10f_dachSk" localSheetId="1">[2]Цены!$CD$25</definedName>
    <definedName name="PnC10f_dachSk" localSheetId="2">[2]Цены!$CD$25</definedName>
    <definedName name="PnC10f_dachSk" localSheetId="3">[2]Цены!$CD$25</definedName>
    <definedName name="PnC10f_dachSk">[1]Цены!$CB$25</definedName>
    <definedName name="PnC10f_Dr" localSheetId="0">[2]Цены!$AL$25</definedName>
    <definedName name="PnC10f_Dr" localSheetId="1">[2]Цены!$AL$25</definedName>
    <definedName name="PnC10f_Dr" localSheetId="2">[2]Цены!$AL$25</definedName>
    <definedName name="PnC10f_Dr" localSheetId="3">[2]Цены!$AL$25</definedName>
    <definedName name="PnC10f_Dr">[1]Цены!$AL$25</definedName>
    <definedName name="PnC10f_Drdp" localSheetId="0">[2]Цены!$AF$25</definedName>
    <definedName name="PnC10f_Drdp" localSheetId="1">[2]Цены!$AF$25</definedName>
    <definedName name="PnC10f_Drdp" localSheetId="2">[2]Цены!$AF$25</definedName>
    <definedName name="PnC10f_Drdp" localSheetId="3">[2]Цены!$AF$25</definedName>
    <definedName name="PnC10f_Drdp">[1]Цены!$AF$25</definedName>
    <definedName name="PnC10f_DrLite">[2]Цены!$AN$25</definedName>
    <definedName name="PnC10f_DrTw" localSheetId="0">[2]Цены!$AH$25</definedName>
    <definedName name="PnC10f_DrTw" localSheetId="1">[2]Цены!$AH$25</definedName>
    <definedName name="PnC10f_DrTw" localSheetId="2">[2]Цены!$AH$25</definedName>
    <definedName name="PnC10f_DrTw" localSheetId="3">[2]Цены!$AH$25</definedName>
    <definedName name="PnC10f_DrTw">[1]Цены!$AH$25</definedName>
    <definedName name="PnC10f_DrTX" localSheetId="0">[2]Цены!$AJ$25</definedName>
    <definedName name="PnC10f_DrTX" localSheetId="1">[2]Цены!$AJ$25</definedName>
    <definedName name="PnC10f_DrTX" localSheetId="2">[2]Цены!$AJ$25</definedName>
    <definedName name="PnC10f_DrTX" localSheetId="3">[2]Цены!$AJ$25</definedName>
    <definedName name="PnC10f_DrTX">[1]Цены!$AJ$25</definedName>
    <definedName name="PnC10f_Pe04" localSheetId="0">[2]Цены!$BD$25</definedName>
    <definedName name="PnC10f_Pe04" localSheetId="1">[2]Цены!$BD$25</definedName>
    <definedName name="PnC10f_Pe04" localSheetId="2">[2]Цены!$BD$25</definedName>
    <definedName name="PnC10f_Pe04" localSheetId="3">[2]Цены!$BD$25</definedName>
    <definedName name="PnC10f_Pe04">[1]Цены!$BB$25</definedName>
    <definedName name="PnC10f_Pe045" localSheetId="0">[2]Цены!$AT$25</definedName>
    <definedName name="PnC10f_Pe045" localSheetId="1">[2]Цены!$AT$25</definedName>
    <definedName name="PnC10f_Pe045" localSheetId="2">[2]Цены!$AT$25</definedName>
    <definedName name="PnC10f_Pe045" localSheetId="3">[2]Цены!$AT$25</definedName>
    <definedName name="PnC10f_Pe045">[1]Цены!$AR$25</definedName>
    <definedName name="PnC10f_Pe045Lite" localSheetId="0">[2]Цены!$BJ$25</definedName>
    <definedName name="PnC10f_Pe045Lite" localSheetId="1">[2]Цены!$BJ$25</definedName>
    <definedName name="PnC10f_Pe045Lite" localSheetId="2">[2]Цены!$BJ$25</definedName>
    <definedName name="PnC10f_Pe045Lite" localSheetId="3">[2]Цены!$BJ$25</definedName>
    <definedName name="PnC10f_Pe045Lite">[1]Цены!$BH$25</definedName>
    <definedName name="PnC10f_Pe04dp" localSheetId="0">[2]Цены!$BF$25</definedName>
    <definedName name="PnC10f_Pe04dp" localSheetId="1">[2]Цены!$BF$25</definedName>
    <definedName name="PnC10f_Pe04dp" localSheetId="2">[2]Цены!$BF$25</definedName>
    <definedName name="PnC10f_Pe04dp" localSheetId="3">[2]Цены!$BF$25</definedName>
    <definedName name="PnC10f_Pe04dp">[1]Цены!$BD$25</definedName>
    <definedName name="PnC10f_Pe04dpMatt" localSheetId="0">[2]Цены!$BH$25</definedName>
    <definedName name="PnC10f_Pe04dpMatt" localSheetId="1">[2]Цены!$BH$25</definedName>
    <definedName name="PnC10f_Pe04dpMatt" localSheetId="2">[2]Цены!$BH$25</definedName>
    <definedName name="PnC10f_Pe04dpMatt" localSheetId="3">[2]Цены!$BH$25</definedName>
    <definedName name="PnC10f_Pe04dpMatt">[1]Цены!$BF$25</definedName>
    <definedName name="PnC10f_Pe05" localSheetId="0">[2]Цены!$AR$25</definedName>
    <definedName name="PnC10f_Pe05" localSheetId="1">[2]Цены!$AR$25</definedName>
    <definedName name="PnC10f_Pe05" localSheetId="2">[2]Цены!$AR$25</definedName>
    <definedName name="PnC10f_Pe05" localSheetId="3">[2]Цены!$AR$25</definedName>
    <definedName name="PnC10f_Pe05">[1]Цены!$AP$25</definedName>
    <definedName name="PnC10f_Pe07" localSheetId="0">[2]Цены!$AZ$25</definedName>
    <definedName name="PnC10f_Pe07" localSheetId="1">[2]Цены!$AZ$25</definedName>
    <definedName name="PnC10f_Pe07" localSheetId="2">[2]Цены!$AZ$25</definedName>
    <definedName name="PnC10f_Pe07" localSheetId="3">[2]Цены!$AZ$25</definedName>
    <definedName name="PnC10f_Pe07">[1]Цены!$AX$25</definedName>
    <definedName name="PnC10f_Pe07dp" localSheetId="0">[2]Цены!$BB$25</definedName>
    <definedName name="PnC10f_Pe07dp" localSheetId="1">[2]Цены!$BB$25</definedName>
    <definedName name="PnC10f_Pe07dp" localSheetId="2">[2]Цены!$BB$25</definedName>
    <definedName name="PnC10f_Pe07dp" localSheetId="3">[2]Цены!$BB$25</definedName>
    <definedName name="PnC10f_Pe07dp">[1]Цены!$AZ$25</definedName>
    <definedName name="PnC10f_Pe08" localSheetId="0">[2]Цены!$AX$25</definedName>
    <definedName name="PnC10f_Pe08" localSheetId="1">[2]Цены!$AX$25</definedName>
    <definedName name="PnC10f_Pe08" localSheetId="2">[2]Цены!$AX$25</definedName>
    <definedName name="PnC10f_Pe08" localSheetId="3">[2]Цены!$AX$25</definedName>
    <definedName name="PnC10f_Pe08">[1]Цены!$AV$25</definedName>
    <definedName name="PnC10f_PEdp" localSheetId="0">[2]Цены!$AV$25</definedName>
    <definedName name="PnC10f_PEdp" localSheetId="1">[2]Цены!$AV$25</definedName>
    <definedName name="PnC10f_PEdp" localSheetId="2">[2]Цены!$AV$25</definedName>
    <definedName name="PnC10f_PEdp" localSheetId="3">[2]Цены!$AV$25</definedName>
    <definedName name="PnC10f_PEdp">[1]Цены!$AT$25</definedName>
    <definedName name="PnC10f_Pt" localSheetId="0">[2]Цены!$R$25</definedName>
    <definedName name="PnC10f_Pt" localSheetId="1">[2]Цены!$R$25</definedName>
    <definedName name="PnC10f_Pt" localSheetId="2">[2]Цены!$R$25</definedName>
    <definedName name="PnC10f_Pt" localSheetId="3">[2]Цены!$R$25</definedName>
    <definedName name="PnC10f_Pt">[1]Цены!$R$25</definedName>
    <definedName name="PnC10f_Ptdp" localSheetId="0">[2]Цены!$P$25</definedName>
    <definedName name="PnC10f_Ptdp" localSheetId="1">[2]Цены!$P$25</definedName>
    <definedName name="PnC10f_Ptdp" localSheetId="2">[2]Цены!$P$25</definedName>
    <definedName name="PnC10f_Ptdp" localSheetId="3">[2]Цены!$P$25</definedName>
    <definedName name="PnC10f_Ptdp">[1]Цены!$P$25</definedName>
    <definedName name="PnC10f_PtRF" localSheetId="0">[2]Цены!$V$25</definedName>
    <definedName name="PnC10f_PtRF" localSheetId="1">[2]Цены!$V$25</definedName>
    <definedName name="PnC10f_PtRF" localSheetId="2">[2]Цены!$V$25</definedName>
    <definedName name="PnC10f_PtRF" localSheetId="3">[2]Цены!$V$25</definedName>
    <definedName name="PnC10f_PtRF">[1]Цены!$V$25</definedName>
    <definedName name="PnC10f_PtRF4" localSheetId="0">[2]Цены!$X$25</definedName>
    <definedName name="PnC10f_PtRF4" localSheetId="1">[2]Цены!$X$25</definedName>
    <definedName name="PnC10f_PtRF4" localSheetId="2">[2]Цены!$X$25</definedName>
    <definedName name="PnC10f_PtRF4" localSheetId="3">[2]Цены!$X$25</definedName>
    <definedName name="PnC10f_PtRF4">[1]Цены!$X$25</definedName>
    <definedName name="PnC10f_PtRFdp" localSheetId="0">[2]Цены!$T$25</definedName>
    <definedName name="PnC10f_PtRFdp" localSheetId="1">[2]Цены!$T$25</definedName>
    <definedName name="PnC10f_PtRFdp" localSheetId="2">[2]Цены!$T$25</definedName>
    <definedName name="PnC10f_PtRFdp" localSheetId="3">[2]Цены!$T$25</definedName>
    <definedName name="PnC10f_PtRFdp">[1]Цены!$T$25</definedName>
    <definedName name="PnC10f_Pur" localSheetId="0">[2]Цены!$F$25</definedName>
    <definedName name="PnC10f_Pur" localSheetId="1">[2]Цены!$F$25</definedName>
    <definedName name="PnC10f_Pur" localSheetId="2">[2]Цены!$F$25</definedName>
    <definedName name="PnC10f_Pur" localSheetId="3">[2]Цены!$F$25</definedName>
    <definedName name="PnC10f_Pur">[1]Цены!$F$25</definedName>
    <definedName name="PnC10f_PurLiteMatt" localSheetId="0">[2]Цены!$Z$25</definedName>
    <definedName name="PnC10f_PurLiteMatt" localSheetId="1">[2]Цены!$Z$25</definedName>
    <definedName name="PnC10f_PurLiteMatt" localSheetId="2">[2]Цены!$Z$25</definedName>
    <definedName name="PnC10f_PurLiteMatt" localSheetId="3">[2]Цены!$Z$25</definedName>
    <definedName name="PnC10f_PurLiteMatt">[1]Цены!$Z$25</definedName>
    <definedName name="PnC10f_PurMatt" localSheetId="0">[2]Цены!$D$25</definedName>
    <definedName name="PnC10f_PurMatt" localSheetId="1">[2]Цены!$D$25</definedName>
    <definedName name="PnC10f_PurMatt" localSheetId="2">[2]Цены!$D$25</definedName>
    <definedName name="PnC10f_PurMatt" localSheetId="3">[2]Цены!$D$25</definedName>
    <definedName name="PnC10f_PurMatt">[1]Цены!$D$25</definedName>
    <definedName name="PnC10f_PurPro" localSheetId="0">[2]Цены!$J$25</definedName>
    <definedName name="PnC10f_PurPro" localSheetId="1">[2]Цены!$J$25</definedName>
    <definedName name="PnC10f_PurPro" localSheetId="2">[2]Цены!$J$25</definedName>
    <definedName name="PnC10f_PurPro" localSheetId="3">[2]Цены!$J$25</definedName>
    <definedName name="PnC10f_PurPro">[1]Цены!$J$25</definedName>
    <definedName name="PnC10f_PurProMatt275" localSheetId="0">[2]Цены!$H$25</definedName>
    <definedName name="PnC10f_PurProMatt275" localSheetId="1">[2]Цены!$H$25</definedName>
    <definedName name="PnC10f_PurProMatt275" localSheetId="2">[2]Цены!$H$25</definedName>
    <definedName name="PnC10f_PurProMatt275" localSheetId="3">[2]Цены!$H$25</definedName>
    <definedName name="PnC10f_PurProMatt275">[1]Цены!$H$25</definedName>
    <definedName name="PnC10f_Sat" localSheetId="0">[2]Цены!$AP$25</definedName>
    <definedName name="PnC10f_Sat" localSheetId="1">[2]Цены!$AP$25</definedName>
    <definedName name="PnC10f_Sat" localSheetId="2">[2]Цены!$AP$25</definedName>
    <definedName name="PnC10f_Sat" localSheetId="3">[2]Цены!$AP$25</definedName>
    <definedName name="PnC10f_Sat">[1]Цены!$AN$25</definedName>
    <definedName name="PnC10f_SatMatt" localSheetId="0">[2]Цены!$AB$25</definedName>
    <definedName name="PnC10f_SatMatt" localSheetId="1">[2]Цены!$AB$25</definedName>
    <definedName name="PnC10f_SatMatt" localSheetId="2">[2]Цены!$AB$25</definedName>
    <definedName name="PnC10f_SatMatt" localSheetId="3">[2]Цены!$AB$25</definedName>
    <definedName name="PnC10f_SatMatt">[1]Цены!$AB$25</definedName>
    <definedName name="PnC10f_StBarhat" localSheetId="0">[2]Цены!$AD$25</definedName>
    <definedName name="PnC10f_StBarhat" localSheetId="1">[2]Цены!$AD$25</definedName>
    <definedName name="PnC10f_StBarhat" localSheetId="2">[2]Цены!$AD$25</definedName>
    <definedName name="PnC10f_StBarhat" localSheetId="3">[2]Цены!$AD$25</definedName>
    <definedName name="PnC10f_StBarhat">[1]Цены!$AD$25</definedName>
    <definedName name="PnC10f_Vel_X" localSheetId="0">[2]Цены!$L$25</definedName>
    <definedName name="PnC10f_Vel_X" localSheetId="1">[2]Цены!$L$25</definedName>
    <definedName name="PnC10f_Vel_X" localSheetId="2">[2]Цены!$L$25</definedName>
    <definedName name="PnC10f_Vel_X" localSheetId="3">[2]Цены!$L$25</definedName>
    <definedName name="PnC10f_Vel_X">[1]Цены!$L$25</definedName>
    <definedName name="PnC10f_Zn035" localSheetId="0">[2]Цены!$BZ$25</definedName>
    <definedName name="PnC10f_Zn035" localSheetId="1">[2]Цены!$BZ$25</definedName>
    <definedName name="PnC10f_Zn035" localSheetId="2">[2]Цены!$BZ$25</definedName>
    <definedName name="PnC10f_Zn035" localSheetId="3">[2]Цены!$BZ$25</definedName>
    <definedName name="PnC10f_Zn035">[1]Цены!$BX$25</definedName>
    <definedName name="PnC10f_Zn04" localSheetId="0">[2]Цены!$BX$25</definedName>
    <definedName name="PnC10f_Zn04" localSheetId="1">[2]Цены!$BX$25</definedName>
    <definedName name="PnC10f_Zn04" localSheetId="2">[2]Цены!$BX$25</definedName>
    <definedName name="PnC10f_Zn04" localSheetId="3">[2]Цены!$BX$25</definedName>
    <definedName name="PnC10f_Zn04">[1]Цены!$BV$25</definedName>
    <definedName name="PnC10f_Zn045" localSheetId="0">[2]Цены!$BV$25</definedName>
    <definedName name="PnC10f_Zn045" localSheetId="1">[2]Цены!$BV$25</definedName>
    <definedName name="PnC10f_Zn045" localSheetId="2">[2]Цены!$BV$25</definedName>
    <definedName name="PnC10f_Zn045" localSheetId="3">[2]Цены!$BV$25</definedName>
    <definedName name="PnC10f_Zn045">[1]Цены!$BT$25</definedName>
    <definedName name="PnC10f_Zn05" localSheetId="0">[2]Цены!$BT$25</definedName>
    <definedName name="PnC10f_Zn05" localSheetId="1">[2]Цены!$BT$25</definedName>
    <definedName name="PnC10f_Zn05" localSheetId="2">[2]Цены!$BT$25</definedName>
    <definedName name="PnC10f_Zn05" localSheetId="3">[2]Цены!$BT$25</definedName>
    <definedName name="PnC10f_Zn05">[1]Цены!$BR$25</definedName>
    <definedName name="PnC10f_Zn055" localSheetId="0">[2]Цены!$BR$25</definedName>
    <definedName name="PnC10f_Zn055" localSheetId="1">[2]Цены!$BR$25</definedName>
    <definedName name="PnC10f_Zn055" localSheetId="2">[2]Цены!$BR$25</definedName>
    <definedName name="PnC10f_Zn055" localSheetId="3">[2]Цены!$BR$25</definedName>
    <definedName name="PnC10f_Zn055">[1]Цены!$BP$25</definedName>
    <definedName name="PnC10f_Zn07" localSheetId="0">[2]Цены!$BP$25</definedName>
    <definedName name="PnC10f_Zn07" localSheetId="1">[2]Цены!$BP$25</definedName>
    <definedName name="PnC10f_Zn07" localSheetId="2">[2]Цены!$BP$25</definedName>
    <definedName name="PnC10f_Zn07" localSheetId="3">[2]Цены!$BP$25</definedName>
    <definedName name="PnC10f_Zn07">[1]Цены!$BN$25</definedName>
    <definedName name="PnC10f_Zn08" localSheetId="0">[2]Цены!$BN$25</definedName>
    <definedName name="PnC10f_Zn08" localSheetId="1">[2]Цены!$BN$25</definedName>
    <definedName name="PnC10f_Zn08" localSheetId="2">[2]Цены!$BN$25</definedName>
    <definedName name="PnC10f_Zn08" localSheetId="3">[2]Цены!$BN$25</definedName>
    <definedName name="PnC10f_Zn08">[1]Цены!$BL$25</definedName>
    <definedName name="PnC10f_Zn09" localSheetId="0">[2]Цены!$BL$25</definedName>
    <definedName name="PnC10f_Zn09" localSheetId="1">[2]Цены!$BL$25</definedName>
    <definedName name="PnC10f_Zn09" localSheetId="2">[2]Цены!$BL$25</definedName>
    <definedName name="PnC10f_Zn09" localSheetId="3">[2]Цены!$BL$25</definedName>
    <definedName name="PnC10f_Zn09">[1]Цены!$BJ$25</definedName>
    <definedName name="PnC20_Atl_X" localSheetId="0">[2]Цены!$N$26</definedName>
    <definedName name="PnC20_Atl_X" localSheetId="1">[2]Цены!$N$26</definedName>
    <definedName name="PnC20_Atl_X" localSheetId="2">[2]Цены!$N$26</definedName>
    <definedName name="PnC20_Atl_X" localSheetId="3">[2]Цены!$N$26</definedName>
    <definedName name="PnC20_Atl_X">[1]Цены!$N$26</definedName>
    <definedName name="PnC20_dachPr" localSheetId="0">[2]Цены!$CB$26</definedName>
    <definedName name="PnC20_dachPr" localSheetId="1">[2]Цены!$CB$26</definedName>
    <definedName name="PnC20_dachPr" localSheetId="2">[2]Цены!$CB$26</definedName>
    <definedName name="PnC20_dachPr" localSheetId="3">[2]Цены!$CB$26</definedName>
    <definedName name="PnC20_dachPr">[1]Цены!$BZ$26</definedName>
    <definedName name="PnC20_dachSk" localSheetId="0">[2]Цены!$CD$26</definedName>
    <definedName name="PnC20_dachSk" localSheetId="1">[2]Цены!$CD$26</definedName>
    <definedName name="PnC20_dachSk" localSheetId="2">[2]Цены!$CD$26</definedName>
    <definedName name="PnC20_dachSk" localSheetId="3">[2]Цены!$CD$26</definedName>
    <definedName name="PnC20_dachSk">[1]Цены!$CB$26</definedName>
    <definedName name="PnC20_Dr" localSheetId="0">[2]Цены!$AL$26</definedName>
    <definedName name="PnC20_Dr" localSheetId="1">[2]Цены!$AL$26</definedName>
    <definedName name="PnC20_Dr" localSheetId="2">[2]Цены!$AL$26</definedName>
    <definedName name="PnC20_Dr" localSheetId="3">[2]Цены!$AL$26</definedName>
    <definedName name="PnC20_Dr">[1]Цены!$AL$26</definedName>
    <definedName name="PnC20_Drdp" localSheetId="0">[2]Цены!$AF$26</definedName>
    <definedName name="PnC20_Drdp" localSheetId="1">[2]Цены!$AF$26</definedName>
    <definedName name="PnC20_Drdp" localSheetId="2">[2]Цены!$AF$26</definedName>
    <definedName name="PnC20_Drdp" localSheetId="3">[2]Цены!$AF$26</definedName>
    <definedName name="PnC20_Drdp">[1]Цены!$AF$26</definedName>
    <definedName name="PnC20_DrLite">[2]Цены!$AN$26</definedName>
    <definedName name="PnC20_DrTw" localSheetId="0">[2]Цены!$AH$26</definedName>
    <definedName name="PnC20_DrTw" localSheetId="1">[2]Цены!$AH$26</definedName>
    <definedName name="PnC20_DrTw" localSheetId="2">[2]Цены!$AH$26</definedName>
    <definedName name="PnC20_DrTw" localSheetId="3">[2]Цены!$AH$26</definedName>
    <definedName name="PnC20_DrTw">[1]Цены!$AH$26</definedName>
    <definedName name="PnC20_DrTX" localSheetId="0">[2]Цены!$AJ$26</definedName>
    <definedName name="PnC20_DrTX" localSheetId="1">[2]Цены!$AJ$26</definedName>
    <definedName name="PnC20_DrTX" localSheetId="2">[2]Цены!$AJ$26</definedName>
    <definedName name="PnC20_DrTX" localSheetId="3">[2]Цены!$AJ$26</definedName>
    <definedName name="PnC20_DrTX">[1]Цены!$AJ$26</definedName>
    <definedName name="PnC20_Pe04" localSheetId="0">[2]Цены!$BD$26</definedName>
    <definedName name="PnC20_Pe04" localSheetId="1">[2]Цены!$BD$26</definedName>
    <definedName name="PnC20_Pe04" localSheetId="2">[2]Цены!$BD$26</definedName>
    <definedName name="PnC20_Pe04" localSheetId="3">[2]Цены!$BD$26</definedName>
    <definedName name="PnC20_Pe04">[1]Цены!$BB$26</definedName>
    <definedName name="PnC20_Pe045" localSheetId="0">[2]Цены!$AT$26</definedName>
    <definedName name="PnC20_Pe045" localSheetId="1">[2]Цены!$AT$26</definedName>
    <definedName name="PnC20_Pe045" localSheetId="2">[2]Цены!$AT$26</definedName>
    <definedName name="PnC20_Pe045" localSheetId="3">[2]Цены!$AT$26</definedName>
    <definedName name="PnC20_Pe045">[1]Цены!$AR$26</definedName>
    <definedName name="PnC20_Pe045Lite" localSheetId="0">[2]Цены!$BJ$26</definedName>
    <definedName name="PnC20_Pe045Lite" localSheetId="1">[2]Цены!$BJ$26</definedName>
    <definedName name="PnC20_Pe045Lite" localSheetId="2">[2]Цены!$BJ$26</definedName>
    <definedName name="PnC20_Pe045Lite" localSheetId="3">[2]Цены!$BJ$26</definedName>
    <definedName name="PnC20_Pe045Lite">[1]Цены!$BH$26</definedName>
    <definedName name="PnC20_Pe04dp" localSheetId="0">[2]Цены!$BF$26</definedName>
    <definedName name="PnC20_Pe04dp" localSheetId="1">[2]Цены!$BF$26</definedName>
    <definedName name="PnC20_Pe04dp" localSheetId="2">[2]Цены!$BF$26</definedName>
    <definedName name="PnC20_Pe04dp" localSheetId="3">[2]Цены!$BF$26</definedName>
    <definedName name="PnC20_Pe04dp">[1]Цены!$BD$26</definedName>
    <definedName name="PnC20_Pe04dpMatt" localSheetId="0">[2]Цены!$BH$26</definedName>
    <definedName name="PnC20_Pe04dpMatt" localSheetId="1">[2]Цены!$BH$26</definedName>
    <definedName name="PnC20_Pe04dpMatt" localSheetId="2">[2]Цены!$BH$26</definedName>
    <definedName name="PnC20_Pe04dpMatt" localSheetId="3">[2]Цены!$BH$26</definedName>
    <definedName name="PnC20_Pe04dpMatt">[1]Цены!$BF$26</definedName>
    <definedName name="PnC20_Pe05" localSheetId="0">[2]Цены!$AR$26</definedName>
    <definedName name="PnC20_Pe05" localSheetId="1">[2]Цены!$AR$26</definedName>
    <definedName name="PnC20_Pe05" localSheetId="2">[2]Цены!$AR$26</definedName>
    <definedName name="PnC20_Pe05" localSheetId="3">[2]Цены!$AR$26</definedName>
    <definedName name="PnC20_Pe05">[1]Цены!$AP$26</definedName>
    <definedName name="PnC20_Pe07" localSheetId="0">[2]Цены!$AZ$26</definedName>
    <definedName name="PnC20_Pe07" localSheetId="1">[2]Цены!$AZ$26</definedName>
    <definedName name="PnC20_Pe07" localSheetId="2">[2]Цены!$AZ$26</definedName>
    <definedName name="PnC20_Pe07" localSheetId="3">[2]Цены!$AZ$26</definedName>
    <definedName name="PnC20_Pe07">[1]Цены!$AX$26</definedName>
    <definedName name="PnC20_Pe07dp" localSheetId="0">[2]Цены!$BB$26</definedName>
    <definedName name="PnC20_Pe07dp" localSheetId="1">[2]Цены!$BB$26</definedName>
    <definedName name="PnC20_Pe07dp" localSheetId="2">[2]Цены!$BB$26</definedName>
    <definedName name="PnC20_Pe07dp" localSheetId="3">[2]Цены!$BB$26</definedName>
    <definedName name="PnC20_Pe07dp">[1]Цены!$AZ$26</definedName>
    <definedName name="PnC20_Pe08" localSheetId="0">[2]Цены!$AX$26</definedName>
    <definedName name="PnC20_Pe08" localSheetId="1">[2]Цены!$AX$26</definedName>
    <definedName name="PnC20_Pe08" localSheetId="2">[2]Цены!$AX$26</definedName>
    <definedName name="PnC20_Pe08" localSheetId="3">[2]Цены!$AX$26</definedName>
    <definedName name="PnC20_Pe08">[1]Цены!$AV$26</definedName>
    <definedName name="PnC20_PEdp" localSheetId="0">[2]Цены!$AV$26</definedName>
    <definedName name="PnC20_PEdp" localSheetId="1">[2]Цены!$AV$26</definedName>
    <definedName name="PnC20_PEdp" localSheetId="2">[2]Цены!$AV$26</definedName>
    <definedName name="PnC20_PEdp" localSheetId="3">[2]Цены!$AV$26</definedName>
    <definedName name="PnC20_PEdp">[1]Цены!$AT$26</definedName>
    <definedName name="PnC20_Pt" localSheetId="0">[2]Цены!$R$26</definedName>
    <definedName name="PnC20_Pt" localSheetId="1">[2]Цены!$R$26</definedName>
    <definedName name="PnC20_Pt" localSheetId="2">[2]Цены!$R$26</definedName>
    <definedName name="PnC20_Pt" localSheetId="3">[2]Цены!$R$26</definedName>
    <definedName name="PnC20_Pt">[1]Цены!$R$26</definedName>
    <definedName name="PnC20_Ptdp" localSheetId="0">[2]Цены!$P$26</definedName>
    <definedName name="PnC20_Ptdp" localSheetId="1">[2]Цены!$P$26</definedName>
    <definedName name="PnC20_Ptdp" localSheetId="2">[2]Цены!$P$26</definedName>
    <definedName name="PnC20_Ptdp" localSheetId="3">[2]Цены!$P$26</definedName>
    <definedName name="PnC20_Ptdp">[1]Цены!$P$26</definedName>
    <definedName name="PnC20_PtRF" localSheetId="0">[2]Цены!$V$26</definedName>
    <definedName name="PnC20_PtRF" localSheetId="1">[2]Цены!$V$26</definedName>
    <definedName name="PnC20_PtRF" localSheetId="2">[2]Цены!$V$26</definedName>
    <definedName name="PnC20_PtRF" localSheetId="3">[2]Цены!$V$26</definedName>
    <definedName name="PnC20_PtRF">[1]Цены!$V$26</definedName>
    <definedName name="PnC20_PtRF4" localSheetId="0">[2]Цены!$X$26</definedName>
    <definedName name="PnC20_PtRF4" localSheetId="1">[2]Цены!$X$26</definedName>
    <definedName name="PnC20_PtRF4" localSheetId="2">[2]Цены!$X$26</definedName>
    <definedName name="PnC20_PtRF4" localSheetId="3">[2]Цены!$X$26</definedName>
    <definedName name="PnC20_PtRF4">[1]Цены!$X$26</definedName>
    <definedName name="PnC20_PtRFdp" localSheetId="0">[2]Цены!$T$26</definedName>
    <definedName name="PnC20_PtRFdp" localSheetId="1">[2]Цены!$T$26</definedName>
    <definedName name="PnC20_PtRFdp" localSheetId="2">[2]Цены!$T$26</definedName>
    <definedName name="PnC20_PtRFdp" localSheetId="3">[2]Цены!$T$26</definedName>
    <definedName name="PnC20_PtRFdp">[1]Цены!$T$26</definedName>
    <definedName name="PnC20_Pur" localSheetId="0">[2]Цены!$F$26</definedName>
    <definedName name="PnC20_Pur" localSheetId="1">[2]Цены!$F$26</definedName>
    <definedName name="PnC20_Pur" localSheetId="2">[2]Цены!$F$26</definedName>
    <definedName name="PnC20_Pur" localSheetId="3">[2]Цены!$F$26</definedName>
    <definedName name="PnC20_Pur">[1]Цены!$F$26</definedName>
    <definedName name="PnC20_PurLiteMatt" localSheetId="0">[2]Цены!$Z$26</definedName>
    <definedName name="PnC20_PurLiteMatt" localSheetId="1">[2]Цены!$Z$26</definedName>
    <definedName name="PnC20_PurLiteMatt" localSheetId="2">[2]Цены!$Z$26</definedName>
    <definedName name="PnC20_PurLiteMatt" localSheetId="3">[2]Цены!$Z$26</definedName>
    <definedName name="PnC20_PurLiteMatt">[1]Цены!$Z$26</definedName>
    <definedName name="PnC20_PurMatt" localSheetId="0">[2]Цены!$D$26</definedName>
    <definedName name="PnC20_PurMatt" localSheetId="1">[2]Цены!$D$26</definedName>
    <definedName name="PnC20_PurMatt" localSheetId="2">[2]Цены!$D$26</definedName>
    <definedName name="PnC20_PurMatt" localSheetId="3">[2]Цены!$D$26</definedName>
    <definedName name="PnC20_PurMatt">[1]Цены!$D$26</definedName>
    <definedName name="PnC20_PurPro" localSheetId="0">[2]Цены!$J$26</definedName>
    <definedName name="PnC20_PurPro" localSheetId="1">[2]Цены!$J$26</definedName>
    <definedName name="PnC20_PurPro" localSheetId="2">[2]Цены!$J$26</definedName>
    <definedName name="PnC20_PurPro" localSheetId="3">[2]Цены!$J$26</definedName>
    <definedName name="PnC20_PurPro">[1]Цены!$J$26</definedName>
    <definedName name="PnC20_PurProMatt275" localSheetId="0">[2]Цены!$H$26</definedName>
    <definedName name="PnC20_PurProMatt275" localSheetId="1">[2]Цены!$H$26</definedName>
    <definedName name="PnC20_PurProMatt275" localSheetId="2">[2]Цены!$H$26</definedName>
    <definedName name="PnC20_PurProMatt275" localSheetId="3">[2]Цены!$H$26</definedName>
    <definedName name="PnC20_PurProMatt275">[1]Цены!$H$26</definedName>
    <definedName name="PnC20_Sat" localSheetId="0">[2]Цены!$AP$26</definedName>
    <definedName name="PnC20_Sat" localSheetId="1">[2]Цены!$AP$26</definedName>
    <definedName name="PnC20_Sat" localSheetId="2">[2]Цены!$AP$26</definedName>
    <definedName name="PnC20_Sat" localSheetId="3">[2]Цены!$AP$26</definedName>
    <definedName name="PnC20_Sat">[1]Цены!$AN$26</definedName>
    <definedName name="PnC20_SatMatt" localSheetId="0">[2]Цены!$AB$26</definedName>
    <definedName name="PnC20_SatMatt" localSheetId="1">[2]Цены!$AB$26</definedName>
    <definedName name="PnC20_SatMatt" localSheetId="2">[2]Цены!$AB$26</definedName>
    <definedName name="PnC20_SatMatt" localSheetId="3">[2]Цены!$AB$26</definedName>
    <definedName name="PnC20_SatMatt">[1]Цены!$AB$26</definedName>
    <definedName name="PnC20_StBarhat" localSheetId="0">[2]Цены!$AD$26</definedName>
    <definedName name="PnC20_StBarhat" localSheetId="1">[2]Цены!$AD$26</definedName>
    <definedName name="PnC20_StBarhat" localSheetId="2">[2]Цены!$AD$26</definedName>
    <definedName name="PnC20_StBarhat" localSheetId="3">[2]Цены!$AD$26</definedName>
    <definedName name="PnC20_StBarhat">[1]Цены!$AD$26</definedName>
    <definedName name="PnC20_Vel_X" localSheetId="0">[2]Цены!$L$26</definedName>
    <definedName name="PnC20_Vel_X" localSheetId="1">[2]Цены!$L$26</definedName>
    <definedName name="PnC20_Vel_X" localSheetId="2">[2]Цены!$L$26</definedName>
    <definedName name="PnC20_Vel_X" localSheetId="3">[2]Цены!$L$26</definedName>
    <definedName name="PnC20_Vel_X">[1]Цены!$L$26</definedName>
    <definedName name="PnC20_Zn035" localSheetId="0">[2]Цены!$BZ$26</definedName>
    <definedName name="PnC20_Zn035" localSheetId="1">[2]Цены!$BZ$26</definedName>
    <definedName name="PnC20_Zn035" localSheetId="2">[2]Цены!$BZ$26</definedName>
    <definedName name="PnC20_Zn035" localSheetId="3">[2]Цены!$BZ$26</definedName>
    <definedName name="PnC20_Zn035">[1]Цены!$BX$26</definedName>
    <definedName name="PnC20_Zn04" localSheetId="0">[2]Цены!$BX$26</definedName>
    <definedName name="PnC20_Zn04" localSheetId="1">[2]Цены!$BX$26</definedName>
    <definedName name="PnC20_Zn04" localSheetId="2">[2]Цены!$BX$26</definedName>
    <definedName name="PnC20_Zn04" localSheetId="3">[2]Цены!$BX$26</definedName>
    <definedName name="PnC20_Zn04">[1]Цены!$BV$26</definedName>
    <definedName name="PnC20_Zn045" localSheetId="0">[2]Цены!$BV$26</definedName>
    <definedName name="PnC20_Zn045" localSheetId="1">[2]Цены!$BV$26</definedName>
    <definedName name="PnC20_Zn045" localSheetId="2">[2]Цены!$BV$26</definedName>
    <definedName name="PnC20_Zn045" localSheetId="3">[2]Цены!$BV$26</definedName>
    <definedName name="PnC20_Zn045">[1]Цены!$BT$26</definedName>
    <definedName name="PnC20_Zn05" localSheetId="0">[2]Цены!$BT$26</definedName>
    <definedName name="PnC20_Zn05" localSheetId="1">[2]Цены!$BT$26</definedName>
    <definedName name="PnC20_Zn05" localSheetId="2">[2]Цены!$BT$26</definedName>
    <definedName name="PnC20_Zn05" localSheetId="3">[2]Цены!$BT$26</definedName>
    <definedName name="PnC20_Zn05">[1]Цены!$BR$26</definedName>
    <definedName name="PnC20_Zn055" localSheetId="0">[2]Цены!$BR$26</definedName>
    <definedName name="PnC20_Zn055" localSheetId="1">[2]Цены!$BR$26</definedName>
    <definedName name="PnC20_Zn055" localSheetId="2">[2]Цены!$BR$26</definedName>
    <definedName name="PnC20_Zn055" localSheetId="3">[2]Цены!$BR$26</definedName>
    <definedName name="PnC20_Zn055">[1]Цены!$BP$26</definedName>
    <definedName name="PnC20_Zn07" localSheetId="0">[2]Цены!$BP$26</definedName>
    <definedName name="PnC20_Zn07" localSheetId="1">[2]Цены!$BP$26</definedName>
    <definedName name="PnC20_Zn07" localSheetId="2">[2]Цены!$BP$26</definedName>
    <definedName name="PnC20_Zn07" localSheetId="3">[2]Цены!$BP$26</definedName>
    <definedName name="PnC20_Zn07">[1]Цены!$BN$26</definedName>
    <definedName name="PnC20_Zn08" localSheetId="0">[2]Цены!$BN$26</definedName>
    <definedName name="PnC20_Zn08" localSheetId="1">[2]Цены!$BN$26</definedName>
    <definedName name="PnC20_Zn08" localSheetId="2">[2]Цены!$BN$26</definedName>
    <definedName name="PnC20_Zn08" localSheetId="3">[2]Цены!$BN$26</definedName>
    <definedName name="PnC20_Zn08">[1]Цены!$BL$26</definedName>
    <definedName name="PnC20_Zn09" localSheetId="0">[2]Цены!$BL$26</definedName>
    <definedName name="PnC20_Zn09" localSheetId="1">[2]Цены!$BL$26</definedName>
    <definedName name="PnC20_Zn09" localSheetId="2">[2]Цены!$BL$26</definedName>
    <definedName name="PnC20_Zn09" localSheetId="3">[2]Цены!$BL$26</definedName>
    <definedName name="PnC20_Zn09">[1]Цены!$BJ$26</definedName>
    <definedName name="PnC20f_Atl_X" localSheetId="0">[2]Цены!$N$27</definedName>
    <definedName name="PnC20f_Atl_X" localSheetId="1">[2]Цены!$N$27</definedName>
    <definedName name="PnC20f_Atl_X" localSheetId="2">[2]Цены!$N$27</definedName>
    <definedName name="PnC20f_Atl_X" localSheetId="3">[2]Цены!$N$27</definedName>
    <definedName name="PnC20f_Atl_X">[1]Цены!$N$27</definedName>
    <definedName name="PnC20f_dachPr" localSheetId="0">[2]Цены!$CB$27</definedName>
    <definedName name="PnC20f_dachPr" localSheetId="1">[2]Цены!$CB$27</definedName>
    <definedName name="PnC20f_dachPr" localSheetId="2">[2]Цены!$CB$27</definedName>
    <definedName name="PnC20f_dachPr" localSheetId="3">[2]Цены!$CB$27</definedName>
    <definedName name="PnC20f_dachPr">[1]Цены!$BZ$27</definedName>
    <definedName name="PnC20f_dachSk" localSheetId="0">[2]Цены!$CD$27</definedName>
    <definedName name="PnC20f_dachSk" localSheetId="1">[2]Цены!$CD$27</definedName>
    <definedName name="PnC20f_dachSk" localSheetId="2">[2]Цены!$CD$27</definedName>
    <definedName name="PnC20f_dachSk" localSheetId="3">[2]Цены!$CD$27</definedName>
    <definedName name="PnC20f_dachSk">[1]Цены!$CB$27</definedName>
    <definedName name="PnC20f_Dr" localSheetId="0">[2]Цены!$AL$27</definedName>
    <definedName name="PnC20f_Dr" localSheetId="1">[2]Цены!$AL$27</definedName>
    <definedName name="PnC20f_Dr" localSheetId="2">[2]Цены!$AL$27</definedName>
    <definedName name="PnC20f_Dr" localSheetId="3">[2]Цены!$AL$27</definedName>
    <definedName name="PnC20f_Dr">[1]Цены!$AL$27</definedName>
    <definedName name="PnC20f_Drdp" localSheetId="0">[2]Цены!$AF$27</definedName>
    <definedName name="PnC20f_Drdp" localSheetId="1">[2]Цены!$AF$27</definedName>
    <definedName name="PnC20f_Drdp" localSheetId="2">[2]Цены!$AF$27</definedName>
    <definedName name="PnC20f_Drdp" localSheetId="3">[2]Цены!$AF$27</definedName>
    <definedName name="PnC20f_Drdp">[1]Цены!$AF$27</definedName>
    <definedName name="PnC20f_DrLite">[2]Цены!$AN$27</definedName>
    <definedName name="PnC20f_DrTw" localSheetId="0">[2]Цены!$AH$27</definedName>
    <definedName name="PnC20f_DrTw" localSheetId="1">[2]Цены!$AH$27</definedName>
    <definedName name="PnC20f_DrTw" localSheetId="2">[2]Цены!$AH$27</definedName>
    <definedName name="PnC20f_DrTw" localSheetId="3">[2]Цены!$AH$27</definedName>
    <definedName name="PnC20f_DrTw">[1]Цены!$AH$27</definedName>
    <definedName name="PnC20f_DrTX" localSheetId="0">[2]Цены!$AJ$27</definedName>
    <definedName name="PnC20f_DrTX" localSheetId="1">[2]Цены!$AJ$27</definedName>
    <definedName name="PnC20f_DrTX" localSheetId="2">[2]Цены!$AJ$27</definedName>
    <definedName name="PnC20f_DrTX" localSheetId="3">[2]Цены!$AJ$27</definedName>
    <definedName name="PnC20f_DrTX">[1]Цены!$AJ$27</definedName>
    <definedName name="PnC20f_Pe04" localSheetId="0">[2]Цены!$BD$27</definedName>
    <definedName name="PnC20f_Pe04" localSheetId="1">[2]Цены!$BD$27</definedName>
    <definedName name="PnC20f_Pe04" localSheetId="2">[2]Цены!$BD$27</definedName>
    <definedName name="PnC20f_Pe04" localSheetId="3">[2]Цены!$BD$27</definedName>
    <definedName name="PnC20f_Pe04">[1]Цены!$BB$27</definedName>
    <definedName name="PnC20f_Pe045" localSheetId="0">[2]Цены!$AT$27</definedName>
    <definedName name="PnC20f_Pe045" localSheetId="1">[2]Цены!$AT$27</definedName>
    <definedName name="PnC20f_Pe045" localSheetId="2">[2]Цены!$AT$27</definedName>
    <definedName name="PnC20f_Pe045" localSheetId="3">[2]Цены!$AT$27</definedName>
    <definedName name="PnC20f_Pe045">[1]Цены!$AR$27</definedName>
    <definedName name="PnC20f_Pe045Lite" localSheetId="0">[2]Цены!$BJ$27</definedName>
    <definedName name="PnC20f_Pe045Lite" localSheetId="1">[2]Цены!$BJ$27</definedName>
    <definedName name="PnC20f_Pe045Lite" localSheetId="2">[2]Цены!$BJ$27</definedName>
    <definedName name="PnC20f_Pe045Lite" localSheetId="3">[2]Цены!$BJ$27</definedName>
    <definedName name="PnC20f_Pe045Lite">[1]Цены!$BH$27</definedName>
    <definedName name="PnC20f_Pe04dp" localSheetId="0">[2]Цены!$BF$27</definedName>
    <definedName name="PnC20f_Pe04dp" localSheetId="1">[2]Цены!$BF$27</definedName>
    <definedName name="PnC20f_Pe04dp" localSheetId="2">[2]Цены!$BF$27</definedName>
    <definedName name="PnC20f_Pe04dp" localSheetId="3">[2]Цены!$BF$27</definedName>
    <definedName name="PnC20f_Pe04dp">[1]Цены!$BD$27</definedName>
    <definedName name="PnC20f_Pe04dpMatt" localSheetId="0">[2]Цены!$BH$27</definedName>
    <definedName name="PnC20f_Pe04dpMatt" localSheetId="1">[2]Цены!$BH$27</definedName>
    <definedName name="PnC20f_Pe04dpMatt" localSheetId="2">[2]Цены!$BH$27</definedName>
    <definedName name="PnC20f_Pe04dpMatt" localSheetId="3">[2]Цены!$BH$27</definedName>
    <definedName name="PnC20f_Pe04dpMatt">[1]Цены!$BF$27</definedName>
    <definedName name="PnC20f_Pe05" localSheetId="0">[2]Цены!$AR$27</definedName>
    <definedName name="PnC20f_Pe05" localSheetId="1">[2]Цены!$AR$27</definedName>
    <definedName name="PnC20f_Pe05" localSheetId="2">[2]Цены!$AR$27</definedName>
    <definedName name="PnC20f_Pe05" localSheetId="3">[2]Цены!$AR$27</definedName>
    <definedName name="PnC20f_Pe05">[1]Цены!$AP$27</definedName>
    <definedName name="PnC20f_Pe07" localSheetId="0">[2]Цены!$AZ$27</definedName>
    <definedName name="PnC20f_Pe07" localSheetId="1">[2]Цены!$AZ$27</definedName>
    <definedName name="PnC20f_Pe07" localSheetId="2">[2]Цены!$AZ$27</definedName>
    <definedName name="PnC20f_Pe07" localSheetId="3">[2]Цены!$AZ$27</definedName>
    <definedName name="PnC20f_Pe07">[1]Цены!$AX$27</definedName>
    <definedName name="PnC20f_Pe07dp" localSheetId="0">[2]Цены!$BB$27</definedName>
    <definedName name="PnC20f_Pe07dp" localSheetId="1">[2]Цены!$BB$27</definedName>
    <definedName name="PnC20f_Pe07dp" localSheetId="2">[2]Цены!$BB$27</definedName>
    <definedName name="PnC20f_Pe07dp" localSheetId="3">[2]Цены!$BB$27</definedName>
    <definedName name="PnC20f_Pe07dp">[1]Цены!$AZ$27</definedName>
    <definedName name="PnC20f_Pe08" localSheetId="0">[2]Цены!$AX$27</definedName>
    <definedName name="PnC20f_Pe08" localSheetId="1">[2]Цены!$AX$27</definedName>
    <definedName name="PnC20f_Pe08" localSheetId="2">[2]Цены!$AX$27</definedName>
    <definedName name="PnC20f_Pe08" localSheetId="3">[2]Цены!$AX$27</definedName>
    <definedName name="PnC20f_Pe08">[1]Цены!$AV$27</definedName>
    <definedName name="PnC20f_PEdp" localSheetId="0">[2]Цены!$AV$27</definedName>
    <definedName name="PnC20f_PEdp" localSheetId="1">[2]Цены!$AV$27</definedName>
    <definedName name="PnC20f_PEdp" localSheetId="2">[2]Цены!$AV$27</definedName>
    <definedName name="PnC20f_PEdp" localSheetId="3">[2]Цены!$AV$27</definedName>
    <definedName name="PnC20f_PEdp">[1]Цены!$AT$27</definedName>
    <definedName name="PnC20f_Pt" localSheetId="0">[2]Цены!$R$27</definedName>
    <definedName name="PnC20f_Pt" localSheetId="1">[2]Цены!$R$27</definedName>
    <definedName name="PnC20f_Pt" localSheetId="2">[2]Цены!$R$27</definedName>
    <definedName name="PnC20f_Pt" localSheetId="3">[2]Цены!$R$27</definedName>
    <definedName name="PnC20f_Pt">[1]Цены!$R$27</definedName>
    <definedName name="PnC20f_Ptdp" localSheetId="0">[2]Цены!$P$27</definedName>
    <definedName name="PnC20f_Ptdp" localSheetId="1">[2]Цены!$P$27</definedName>
    <definedName name="PnC20f_Ptdp" localSheetId="2">[2]Цены!$P$27</definedName>
    <definedName name="PnC20f_Ptdp" localSheetId="3">[2]Цены!$P$27</definedName>
    <definedName name="PnC20f_Ptdp">[1]Цены!$P$27</definedName>
    <definedName name="PnC20f_PtRF" localSheetId="0">[2]Цены!$V$27</definedName>
    <definedName name="PnC20f_PtRF" localSheetId="1">[2]Цены!$V$27</definedName>
    <definedName name="PnC20f_PtRF" localSheetId="2">[2]Цены!$V$27</definedName>
    <definedName name="PnC20f_PtRF" localSheetId="3">[2]Цены!$V$27</definedName>
    <definedName name="PnC20f_PtRF">[1]Цены!$V$27</definedName>
    <definedName name="PnC20f_PtRF4" localSheetId="0">[2]Цены!$X$27</definedName>
    <definedName name="PnC20f_PtRF4" localSheetId="1">[2]Цены!$X$27</definedName>
    <definedName name="PnC20f_PtRF4" localSheetId="2">[2]Цены!$X$27</definedName>
    <definedName name="PnC20f_PtRF4" localSheetId="3">[2]Цены!$X$27</definedName>
    <definedName name="PnC20f_PtRF4">[1]Цены!$X$27</definedName>
    <definedName name="PnC20f_PtRFdp" localSheetId="0">[2]Цены!$T$27</definedName>
    <definedName name="PnC20f_PtRFdp" localSheetId="1">[2]Цены!$T$27</definedName>
    <definedName name="PnC20f_PtRFdp" localSheetId="2">[2]Цены!$T$27</definedName>
    <definedName name="PnC20f_PtRFdp" localSheetId="3">[2]Цены!$T$27</definedName>
    <definedName name="PnC20f_PtRFdp">[1]Цены!$T$27</definedName>
    <definedName name="PnC20f_PurLiteMatt" localSheetId="0">[2]Цены!$Z$27</definedName>
    <definedName name="PnC20f_PurLiteMatt" localSheetId="1">[2]Цены!$Z$27</definedName>
    <definedName name="PnC20f_PurLiteMatt" localSheetId="2">[2]Цены!$Z$27</definedName>
    <definedName name="PnC20f_PurLiteMatt" localSheetId="3">[2]Цены!$Z$27</definedName>
    <definedName name="PnC20f_PurLiteMatt">[1]Цены!$Z$27</definedName>
    <definedName name="PnC20f_PurMatt" localSheetId="0">[2]Цены!$D$27</definedName>
    <definedName name="PnC20f_PurMatt" localSheetId="1">[2]Цены!$D$27</definedName>
    <definedName name="PnC20f_PurMatt" localSheetId="2">[2]Цены!$D$27</definedName>
    <definedName name="PnC20f_PurMatt" localSheetId="3">[2]Цены!$D$27</definedName>
    <definedName name="PnC20f_PurMatt">[1]Цены!$D$27</definedName>
    <definedName name="PnC20f_PurPro" localSheetId="0">[2]Цены!$J$27</definedName>
    <definedName name="PnC20f_PurPro" localSheetId="1">[2]Цены!$J$27</definedName>
    <definedName name="PnC20f_PurPro" localSheetId="2">[2]Цены!$J$27</definedName>
    <definedName name="PnC20f_PurPro" localSheetId="3">[2]Цены!$J$27</definedName>
    <definedName name="PnC20f_PurPro">[1]Цены!$J$27</definedName>
    <definedName name="PnC20f_PurProMatt275" localSheetId="0">[2]Цены!$H$27</definedName>
    <definedName name="PnC20f_PurProMatt275" localSheetId="1">[2]Цены!$H$27</definedName>
    <definedName name="PnC20f_PurProMatt275" localSheetId="2">[2]Цены!$H$27</definedName>
    <definedName name="PnC20f_PurProMatt275" localSheetId="3">[2]Цены!$H$27</definedName>
    <definedName name="PnC20f_PurProMatt275">[1]Цены!$H$27</definedName>
    <definedName name="PnC20f_Sat" localSheetId="0">[2]Цены!$AP$27</definedName>
    <definedName name="PnC20f_Sat" localSheetId="1">[2]Цены!$AP$27</definedName>
    <definedName name="PnC20f_Sat" localSheetId="2">[2]Цены!$AP$27</definedName>
    <definedName name="PnC20f_Sat" localSheetId="3">[2]Цены!$AP$27</definedName>
    <definedName name="PnC20f_Sat">[1]Цены!$AN$27</definedName>
    <definedName name="PnC20f_SatMatt" localSheetId="0">[2]Цены!$AB$27</definedName>
    <definedName name="PnC20f_SatMatt" localSheetId="1">[2]Цены!$AB$27</definedName>
    <definedName name="PnC20f_SatMatt" localSheetId="2">[2]Цены!$AB$27</definedName>
    <definedName name="PnC20f_SatMatt" localSheetId="3">[2]Цены!$AB$27</definedName>
    <definedName name="PnC20f_SatMatt">[1]Цены!$AB$27</definedName>
    <definedName name="PnC20f_StBarhat" localSheetId="0">[2]Цены!$AD$27</definedName>
    <definedName name="PnC20f_StBarhat" localSheetId="1">[2]Цены!$AD$27</definedName>
    <definedName name="PnC20f_StBarhat" localSheetId="2">[2]Цены!$AD$27</definedName>
    <definedName name="PnC20f_StBarhat" localSheetId="3">[2]Цены!$AD$27</definedName>
    <definedName name="PnC20f_StBarhat">[1]Цены!$AD$27</definedName>
    <definedName name="PnC20f_Vel_X" localSheetId="0">[2]Цены!$L$27</definedName>
    <definedName name="PnC20f_Vel_X" localSheetId="1">[2]Цены!$L$27</definedName>
    <definedName name="PnC20f_Vel_X" localSheetId="2">[2]Цены!$L$27</definedName>
    <definedName name="PnC20f_Vel_X" localSheetId="3">[2]Цены!$L$27</definedName>
    <definedName name="PnC20f_Vel_X">[1]Цены!$L$27</definedName>
    <definedName name="PnC20f_Zn035" localSheetId="0">[2]Цены!$BZ$27</definedName>
    <definedName name="PnC20f_Zn035" localSheetId="1">[2]Цены!$BZ$27</definedName>
    <definedName name="PnC20f_Zn035" localSheetId="2">[2]Цены!$BZ$27</definedName>
    <definedName name="PnC20f_Zn035" localSheetId="3">[2]Цены!$BZ$27</definedName>
    <definedName name="PnC20f_Zn035">[1]Цены!$BX$27</definedName>
    <definedName name="PnC20f_Zn04" localSheetId="0">[2]Цены!$BX$27</definedName>
    <definedName name="PnC20f_Zn04" localSheetId="1">[2]Цены!$BX$27</definedName>
    <definedName name="PnC20f_Zn04" localSheetId="2">[2]Цены!$BX$27</definedName>
    <definedName name="PnC20f_Zn04" localSheetId="3">[2]Цены!$BX$27</definedName>
    <definedName name="PnC20f_Zn04">[1]Цены!$BV$27</definedName>
    <definedName name="PnC20f_Zn045" localSheetId="0">[2]Цены!$BV$27</definedName>
    <definedName name="PnC20f_Zn045" localSheetId="1">[2]Цены!$BV$27</definedName>
    <definedName name="PnC20f_Zn045" localSheetId="2">[2]Цены!$BV$27</definedName>
    <definedName name="PnC20f_Zn045" localSheetId="3">[2]Цены!$BV$27</definedName>
    <definedName name="PnC20f_Zn045">[1]Цены!$BT$27</definedName>
    <definedName name="PnC20f_Zn05" localSheetId="0">[2]Цены!$BT$27</definedName>
    <definedName name="PnC20f_Zn05" localSheetId="1">[2]Цены!$BT$27</definedName>
    <definedName name="PnC20f_Zn05" localSheetId="2">[2]Цены!$BT$27</definedName>
    <definedName name="PnC20f_Zn05" localSheetId="3">[2]Цены!$BT$27</definedName>
    <definedName name="PnC20f_Zn05">[1]Цены!$BR$27</definedName>
    <definedName name="PnC20f_Zn055" localSheetId="0">[2]Цены!$BR$27</definedName>
    <definedName name="PnC20f_Zn055" localSheetId="1">[2]Цены!$BR$27</definedName>
    <definedName name="PnC20f_Zn055" localSheetId="2">[2]Цены!$BR$27</definedName>
    <definedName name="PnC20f_Zn055" localSheetId="3">[2]Цены!$BR$27</definedName>
    <definedName name="PnC20f_Zn055">[1]Цены!$BP$27</definedName>
    <definedName name="PnC20f_Zn07" localSheetId="0">[2]Цены!$BP$27</definedName>
    <definedName name="PnC20f_Zn07" localSheetId="1">[2]Цены!$BP$27</definedName>
    <definedName name="PnC20f_Zn07" localSheetId="2">[2]Цены!$BP$27</definedName>
    <definedName name="PnC20f_Zn07" localSheetId="3">[2]Цены!$BP$27</definedName>
    <definedName name="PnC20f_Zn07">[1]Цены!$BN$27</definedName>
    <definedName name="PnC20f_Zn08" localSheetId="0">[2]Цены!$BN$27</definedName>
    <definedName name="PnC20f_Zn08" localSheetId="1">[2]Цены!$BN$27</definedName>
    <definedName name="PnC20f_Zn08" localSheetId="2">[2]Цены!$BN$27</definedName>
    <definedName name="PnC20f_Zn08" localSheetId="3">[2]Цены!$BN$27</definedName>
    <definedName name="PnC20f_Zn08">[1]Цены!$BL$27</definedName>
    <definedName name="PnC20f_Zn09" localSheetId="0">[2]Цены!$BL$27</definedName>
    <definedName name="PnC20f_Zn09" localSheetId="1">[2]Цены!$BL$27</definedName>
    <definedName name="PnC20f_Zn09" localSheetId="2">[2]Цены!$BL$27</definedName>
    <definedName name="PnC20f_Zn09" localSheetId="3">[2]Цены!$BL$27</definedName>
    <definedName name="PnC20f_Zn09">[1]Цены!$BJ$27</definedName>
    <definedName name="PnC21_Atl_X" localSheetId="0">[2]Цены!$N$28</definedName>
    <definedName name="PnC21_Atl_X" localSheetId="1">[2]Цены!$N$28</definedName>
    <definedName name="PnC21_Atl_X" localSheetId="2">[2]Цены!$N$28</definedName>
    <definedName name="PnC21_Atl_X" localSheetId="3">[2]Цены!$N$28</definedName>
    <definedName name="PnC21_Atl_X">[1]Цены!$N$28</definedName>
    <definedName name="PnC21_dachPr" localSheetId="0">[2]Цены!$CB$28</definedName>
    <definedName name="PnC21_dachPr" localSheetId="1">[2]Цены!$CB$28</definedName>
    <definedName name="PnC21_dachPr" localSheetId="2">[2]Цены!$CB$28</definedName>
    <definedName name="PnC21_dachPr" localSheetId="3">[2]Цены!$CB$28</definedName>
    <definedName name="PnC21_dachPr">[1]Цены!$BZ$28</definedName>
    <definedName name="PnC21_dachSk" localSheetId="0">[2]Цены!$CD$28</definedName>
    <definedName name="PnC21_dachSk" localSheetId="1">[2]Цены!$CD$28</definedName>
    <definedName name="PnC21_dachSk" localSheetId="2">[2]Цены!$CD$28</definedName>
    <definedName name="PnC21_dachSk" localSheetId="3">[2]Цены!$CD$28</definedName>
    <definedName name="PnC21_dachSk">[1]Цены!$CB$28</definedName>
    <definedName name="PnC21_Dr" localSheetId="0">[2]Цены!$AL$28</definedName>
    <definedName name="PnC21_Dr" localSheetId="1">[2]Цены!$AL$28</definedName>
    <definedName name="PnC21_Dr" localSheetId="2">[2]Цены!$AL$28</definedName>
    <definedName name="PnC21_Dr" localSheetId="3">[2]Цены!$AL$28</definedName>
    <definedName name="PnC21_Dr">[1]Цены!$AL$28</definedName>
    <definedName name="PnC21_Drdp" localSheetId="0">[2]Цены!$AF$28</definedName>
    <definedName name="PnC21_Drdp" localSheetId="1">[2]Цены!$AF$28</definedName>
    <definedName name="PnC21_Drdp" localSheetId="2">[2]Цены!$AF$28</definedName>
    <definedName name="PnC21_Drdp" localSheetId="3">[2]Цены!$AF$28</definedName>
    <definedName name="PnC21_Drdp">[1]Цены!$AF$28</definedName>
    <definedName name="PnC21_DrLite">[2]Цены!$AN$28</definedName>
    <definedName name="PnC21_DrTw" localSheetId="0">[2]Цены!$AH$28</definedName>
    <definedName name="PnC21_DrTw" localSheetId="1">[2]Цены!$AH$28</definedName>
    <definedName name="PnC21_DrTw" localSheetId="2">[2]Цены!$AH$28</definedName>
    <definedName name="PnC21_DrTw" localSheetId="3">[2]Цены!$AH$28</definedName>
    <definedName name="PnC21_DrTw">[1]Цены!$AH$28</definedName>
    <definedName name="PnC21_DrTX" localSheetId="0">[2]Цены!$AJ$28</definedName>
    <definedName name="PnC21_DrTX" localSheetId="1">[2]Цены!$AJ$28</definedName>
    <definedName name="PnC21_DrTX" localSheetId="2">[2]Цены!$AJ$28</definedName>
    <definedName name="PnC21_DrTX" localSheetId="3">[2]Цены!$AJ$28</definedName>
    <definedName name="PnC21_DrTX">[1]Цены!$AJ$28</definedName>
    <definedName name="PnC21_Pe04" localSheetId="0">[2]Цены!$BD$28</definedName>
    <definedName name="PnC21_Pe04" localSheetId="1">[2]Цены!$BD$28</definedName>
    <definedName name="PnC21_Pe04" localSheetId="2">[2]Цены!$BD$28</definedName>
    <definedName name="PnC21_Pe04" localSheetId="3">[2]Цены!$BD$28</definedName>
    <definedName name="PnC21_Pe04">[1]Цены!$BB$28</definedName>
    <definedName name="PnC21_Pe045" localSheetId="0">[2]Цены!$AT$28</definedName>
    <definedName name="PnC21_Pe045" localSheetId="1">[2]Цены!$AT$28</definedName>
    <definedName name="PnC21_Pe045" localSheetId="2">[2]Цены!$AT$28</definedName>
    <definedName name="PnC21_Pe045" localSheetId="3">[2]Цены!$AT$28</definedName>
    <definedName name="PnC21_Pe045">[1]Цены!$AR$28</definedName>
    <definedName name="PnC21_Pe045Lite" localSheetId="0">[2]Цены!$BJ$28</definedName>
    <definedName name="PnC21_Pe045Lite" localSheetId="1">[2]Цены!$BJ$28</definedName>
    <definedName name="PnC21_Pe045Lite" localSheetId="2">[2]Цены!$BJ$28</definedName>
    <definedName name="PnC21_Pe045Lite" localSheetId="3">[2]Цены!$BJ$28</definedName>
    <definedName name="PnC21_Pe045Lite">[1]Цены!$BH$28</definedName>
    <definedName name="PnC21_Pe04dp" localSheetId="0">[2]Цены!$BF$28</definedName>
    <definedName name="PnC21_Pe04dp" localSheetId="1">[2]Цены!$BF$28</definedName>
    <definedName name="PnC21_Pe04dp" localSheetId="2">[2]Цены!$BF$28</definedName>
    <definedName name="PnC21_Pe04dp" localSheetId="3">[2]Цены!$BF$28</definedName>
    <definedName name="PnC21_Pe04dp">[1]Цены!$BD$28</definedName>
    <definedName name="PnC21_Pe04dpMatt" localSheetId="0">[2]Цены!$BH$28</definedName>
    <definedName name="PnC21_Pe04dpMatt" localSheetId="1">[2]Цены!$BH$28</definedName>
    <definedName name="PnC21_Pe04dpMatt" localSheetId="2">[2]Цены!$BH$28</definedName>
    <definedName name="PnC21_Pe04dpMatt" localSheetId="3">[2]Цены!$BH$28</definedName>
    <definedName name="PnC21_Pe04dpMatt">[1]Цены!$BF$28</definedName>
    <definedName name="PnC21_Pe05" localSheetId="0">[2]Цены!$AR$28</definedName>
    <definedName name="PnC21_Pe05" localSheetId="1">[2]Цены!$AR$28</definedName>
    <definedName name="PnC21_Pe05" localSheetId="2">[2]Цены!$AR$28</definedName>
    <definedName name="PnC21_Pe05" localSheetId="3">[2]Цены!$AR$28</definedName>
    <definedName name="PnC21_Pe05">[1]Цены!$AP$28</definedName>
    <definedName name="PnC21_Pe07" localSheetId="0">[2]Цены!$AZ$28</definedName>
    <definedName name="PnC21_Pe07" localSheetId="1">[2]Цены!$AZ$28</definedName>
    <definedName name="PnC21_Pe07" localSheetId="2">[2]Цены!$AZ$28</definedName>
    <definedName name="PnC21_Pe07" localSheetId="3">[2]Цены!$AZ$28</definedName>
    <definedName name="PnC21_Pe07">[1]Цены!$AX$28</definedName>
    <definedName name="PnC21_Pe07dp" localSheetId="0">[2]Цены!$BB$28</definedName>
    <definedName name="PnC21_Pe07dp" localSheetId="1">[2]Цены!$BB$28</definedName>
    <definedName name="PnC21_Pe07dp" localSheetId="2">[2]Цены!$BB$28</definedName>
    <definedName name="PnC21_Pe07dp" localSheetId="3">[2]Цены!$BB$28</definedName>
    <definedName name="PnC21_Pe07dp">[1]Цены!$AZ$28</definedName>
    <definedName name="PnC21_Pe08" localSheetId="0">[2]Цены!$AX$28</definedName>
    <definedName name="PnC21_Pe08" localSheetId="1">[2]Цены!$AX$28</definedName>
    <definedName name="PnC21_Pe08" localSheetId="2">[2]Цены!$AX$28</definedName>
    <definedName name="PnC21_Pe08" localSheetId="3">[2]Цены!$AX$28</definedName>
    <definedName name="PnC21_Pe08">[1]Цены!$AV$28</definedName>
    <definedName name="PnC21_PEdp" localSheetId="0">[2]Цены!$AV$28</definedName>
    <definedName name="PnC21_PEdp" localSheetId="1">[2]Цены!$AV$28</definedName>
    <definedName name="PnC21_PEdp" localSheetId="2">[2]Цены!$AV$28</definedName>
    <definedName name="PnC21_PEdp" localSheetId="3">[2]Цены!$AV$28</definedName>
    <definedName name="PnC21_PEdp">[1]Цены!$AT$28</definedName>
    <definedName name="PnC21_Pt" localSheetId="0">[2]Цены!$R$28</definedName>
    <definedName name="PnC21_Pt" localSheetId="1">[2]Цены!$R$28</definedName>
    <definedName name="PnC21_Pt" localSheetId="2">[2]Цены!$R$28</definedName>
    <definedName name="PnC21_Pt" localSheetId="3">[2]Цены!$R$28</definedName>
    <definedName name="PnC21_Pt">[1]Цены!$R$28</definedName>
    <definedName name="PnC21_Ptdp" localSheetId="0">[2]Цены!$P$28</definedName>
    <definedName name="PnC21_Ptdp" localSheetId="1">[2]Цены!$P$28</definedName>
    <definedName name="PnC21_Ptdp" localSheetId="2">[2]Цены!$P$28</definedName>
    <definedName name="PnC21_Ptdp" localSheetId="3">[2]Цены!$P$28</definedName>
    <definedName name="PnC21_Ptdp">[1]Цены!$P$28</definedName>
    <definedName name="PnC21_PtRF" localSheetId="0">[2]Цены!$V$28</definedName>
    <definedName name="PnC21_PtRF" localSheetId="1">[2]Цены!$V$28</definedName>
    <definedName name="PnC21_PtRF" localSheetId="2">[2]Цены!$V$28</definedName>
    <definedName name="PnC21_PtRF" localSheetId="3">[2]Цены!$V$28</definedName>
    <definedName name="PnC21_PtRF">[1]Цены!$V$28</definedName>
    <definedName name="PnC21_PtRF4" localSheetId="0">[2]Цены!$X$28</definedName>
    <definedName name="PnC21_PtRF4" localSheetId="1">[2]Цены!$X$28</definedName>
    <definedName name="PnC21_PtRF4" localSheetId="2">[2]Цены!$X$28</definedName>
    <definedName name="PnC21_PtRF4" localSheetId="3">[2]Цены!$X$28</definedName>
    <definedName name="PnC21_PtRF4">[1]Цены!$X$28</definedName>
    <definedName name="PnC21_PtRFdp" localSheetId="0">[2]Цены!$T$28</definedName>
    <definedName name="PnC21_PtRFdp" localSheetId="1">[2]Цены!$T$28</definedName>
    <definedName name="PnC21_PtRFdp" localSheetId="2">[2]Цены!$T$28</definedName>
    <definedName name="PnC21_PtRFdp" localSheetId="3">[2]Цены!$T$28</definedName>
    <definedName name="PnC21_PtRFdp">[1]Цены!$T$28</definedName>
    <definedName name="PnC21_Pur" localSheetId="0">[2]Цены!$F$28</definedName>
    <definedName name="PnC21_Pur" localSheetId="1">[2]Цены!$F$28</definedName>
    <definedName name="PnC21_Pur" localSheetId="2">[2]Цены!$F$28</definedName>
    <definedName name="PnC21_Pur" localSheetId="3">[2]Цены!$F$28</definedName>
    <definedName name="PnC21_Pur">[1]Цены!$F$28</definedName>
    <definedName name="PnC21_PurLiteMatt" localSheetId="0">[2]Цены!$Z$28</definedName>
    <definedName name="PnC21_PurLiteMatt" localSheetId="1">[2]Цены!$Z$28</definedName>
    <definedName name="PnC21_PurLiteMatt" localSheetId="2">[2]Цены!$Z$28</definedName>
    <definedName name="PnC21_PurLiteMatt" localSheetId="3">[2]Цены!$Z$28</definedName>
    <definedName name="PnC21_PurLiteMatt">[1]Цены!$Z$28</definedName>
    <definedName name="PnC21_PurMatt" localSheetId="0">[2]Цены!$D$28</definedName>
    <definedName name="PnC21_PurMatt" localSheetId="1">[2]Цены!$D$28</definedName>
    <definedName name="PnC21_PurMatt" localSheetId="2">[2]Цены!$D$28</definedName>
    <definedName name="PnC21_PurMatt" localSheetId="3">[2]Цены!$D$28</definedName>
    <definedName name="PnC21_PurMatt">[1]Цены!$D$28</definedName>
    <definedName name="PnC21_PurPro" localSheetId="0">[2]Цены!$J$28</definedName>
    <definedName name="PnC21_PurPro" localSheetId="1">[2]Цены!$J$28</definedName>
    <definedName name="PnC21_PurPro" localSheetId="2">[2]Цены!$J$28</definedName>
    <definedName name="PnC21_PurPro" localSheetId="3">[2]Цены!$J$28</definedName>
    <definedName name="PnC21_PurPro">[1]Цены!$J$28</definedName>
    <definedName name="PnC21_PurProMatt275" localSheetId="0">[2]Цены!$H$28</definedName>
    <definedName name="PnC21_PurProMatt275" localSheetId="1">[2]Цены!$H$28</definedName>
    <definedName name="PnC21_PurProMatt275" localSheetId="2">[2]Цены!$H$28</definedName>
    <definedName name="PnC21_PurProMatt275" localSheetId="3">[2]Цены!$H$28</definedName>
    <definedName name="PnC21_PurProMatt275">[1]Цены!$H$28</definedName>
    <definedName name="PnC21_Sat" localSheetId="0">[2]Цены!$AP$28</definedName>
    <definedName name="PnC21_Sat" localSheetId="1">[2]Цены!$AP$28</definedName>
    <definedName name="PnC21_Sat" localSheetId="2">[2]Цены!$AP$28</definedName>
    <definedName name="PnC21_Sat" localSheetId="3">[2]Цены!$AP$28</definedName>
    <definedName name="PnC21_Sat">[1]Цены!$AN$28</definedName>
    <definedName name="PnC21_SatMatt" localSheetId="0">[2]Цены!$AB$28</definedName>
    <definedName name="PnC21_SatMatt" localSheetId="1">[2]Цены!$AB$28</definedName>
    <definedName name="PnC21_SatMatt" localSheetId="2">[2]Цены!$AB$28</definedName>
    <definedName name="PnC21_SatMatt" localSheetId="3">[2]Цены!$AB$28</definedName>
    <definedName name="PnC21_SatMatt">[1]Цены!$AB$28</definedName>
    <definedName name="PnC21_StBarhat" localSheetId="0">[2]Цены!$AD$28</definedName>
    <definedName name="PnC21_StBarhat" localSheetId="1">[2]Цены!$AD$28</definedName>
    <definedName name="PnC21_StBarhat" localSheetId="2">[2]Цены!$AD$28</definedName>
    <definedName name="PnC21_StBarhat" localSheetId="3">[2]Цены!$AD$28</definedName>
    <definedName name="PnC21_StBarhat">[1]Цены!$AD$28</definedName>
    <definedName name="PnC21_Vel_X" localSheetId="0">[2]Цены!$L$28</definedName>
    <definedName name="PnC21_Vel_X" localSheetId="1">[2]Цены!$L$28</definedName>
    <definedName name="PnC21_Vel_X" localSheetId="2">[2]Цены!$L$28</definedName>
    <definedName name="PnC21_Vel_X" localSheetId="3">[2]Цены!$L$28</definedName>
    <definedName name="PnC21_Vel_X">[1]Цены!$L$28</definedName>
    <definedName name="PnC21_Zn035" localSheetId="0">[2]Цены!$BZ$28</definedName>
    <definedName name="PnC21_Zn035" localSheetId="1">[2]Цены!$BZ$28</definedName>
    <definedName name="PnC21_Zn035" localSheetId="2">[2]Цены!$BZ$28</definedName>
    <definedName name="PnC21_Zn035" localSheetId="3">[2]Цены!$BZ$28</definedName>
    <definedName name="PnC21_Zn035">[1]Цены!$BX$28</definedName>
    <definedName name="PnC21_Zn04" localSheetId="0">[2]Цены!$BX$28</definedName>
    <definedName name="PnC21_Zn04" localSheetId="1">[2]Цены!$BX$28</definedName>
    <definedName name="PnC21_Zn04" localSheetId="2">[2]Цены!$BX$28</definedName>
    <definedName name="PnC21_Zn04" localSheetId="3">[2]Цены!$BX$28</definedName>
    <definedName name="PnC21_Zn04">[1]Цены!$BV$28</definedName>
    <definedName name="PnC21_Zn045" localSheetId="0">[2]Цены!$BV$28</definedName>
    <definedName name="PnC21_Zn045" localSheetId="1">[2]Цены!$BV$28</definedName>
    <definedName name="PnC21_Zn045" localSheetId="2">[2]Цены!$BV$28</definedName>
    <definedName name="PnC21_Zn045" localSheetId="3">[2]Цены!$BV$28</definedName>
    <definedName name="PnC21_Zn045">[1]Цены!$BT$28</definedName>
    <definedName name="PnC21_Zn05" localSheetId="0">[2]Цены!$BT$28</definedName>
    <definedName name="PnC21_Zn05" localSheetId="1">[2]Цены!$BT$28</definedName>
    <definedName name="PnC21_Zn05" localSheetId="2">[2]Цены!$BT$28</definedName>
    <definedName name="PnC21_Zn05" localSheetId="3">[2]Цены!$BT$28</definedName>
    <definedName name="PnC21_Zn05">[1]Цены!$BR$28</definedName>
    <definedName name="PnC21_Zn055" localSheetId="0">[2]Цены!$BR$28</definedName>
    <definedName name="PnC21_Zn055" localSheetId="1">[2]Цены!$BR$28</definedName>
    <definedName name="PnC21_Zn055" localSheetId="2">[2]Цены!$BR$28</definedName>
    <definedName name="PnC21_Zn055" localSheetId="3">[2]Цены!$BR$28</definedName>
    <definedName name="PnC21_Zn055">[1]Цены!$BP$28</definedName>
    <definedName name="PnC21_Zn07" localSheetId="0">[2]Цены!$BP$28</definedName>
    <definedName name="PnC21_Zn07" localSheetId="1">[2]Цены!$BP$28</definedName>
    <definedName name="PnC21_Zn07" localSheetId="2">[2]Цены!$BP$28</definedName>
    <definedName name="PnC21_Zn07" localSheetId="3">[2]Цены!$BP$28</definedName>
    <definedName name="PnC21_Zn07">[1]Цены!$BN$28</definedName>
    <definedName name="PnC21_Zn08" localSheetId="0">[2]Цены!$BN$28</definedName>
    <definedName name="PnC21_Zn08" localSheetId="1">[2]Цены!$BN$28</definedName>
    <definedName name="PnC21_Zn08" localSheetId="2">[2]Цены!$BN$28</definedName>
    <definedName name="PnC21_Zn08" localSheetId="3">[2]Цены!$BN$28</definedName>
    <definedName name="PnC21_Zn08">[1]Цены!$BL$28</definedName>
    <definedName name="PnC21_Zn09" localSheetId="0">[2]Цены!$BL$28</definedName>
    <definedName name="PnC21_Zn09" localSheetId="1">[2]Цены!$BL$28</definedName>
    <definedName name="PnC21_Zn09" localSheetId="2">[2]Цены!$BL$28</definedName>
    <definedName name="PnC21_Zn09" localSheetId="3">[2]Цены!$BL$28</definedName>
    <definedName name="PnC21_Zn09">[1]Цены!$BJ$28</definedName>
    <definedName name="PnC8_Atl_X" localSheetId="0">[2]Цены!$N$22</definedName>
    <definedName name="PnC8_Atl_X" localSheetId="1">[2]Цены!$N$22</definedName>
    <definedName name="PnC8_Atl_X" localSheetId="2">[2]Цены!$N$22</definedName>
    <definedName name="PnC8_Atl_X" localSheetId="3">[2]Цены!$N$22</definedName>
    <definedName name="PnC8_Atl_X">[1]Цены!$N$22</definedName>
    <definedName name="PnC8_dachPr" localSheetId="0">[2]Цены!$CB$22</definedName>
    <definedName name="PnC8_dachPr" localSheetId="1">[2]Цены!$CB$22</definedName>
    <definedName name="PnC8_dachPr" localSheetId="2">[2]Цены!$CB$22</definedName>
    <definedName name="PnC8_dachPr" localSheetId="3">[2]Цены!$CB$22</definedName>
    <definedName name="PnC8_dachPr">[1]Цены!$BZ$22</definedName>
    <definedName name="PnC8_dachSk" localSheetId="0">[2]Цены!$CD$22</definedName>
    <definedName name="PnC8_dachSk" localSheetId="1">[2]Цены!$CD$22</definedName>
    <definedName name="PnC8_dachSk" localSheetId="2">[2]Цены!$CD$22</definedName>
    <definedName name="PnC8_dachSk" localSheetId="3">[2]Цены!$CD$22</definedName>
    <definedName name="PnC8_dachSk">[1]Цены!$CB$22</definedName>
    <definedName name="PnC8_Dr" localSheetId="0">[2]Цены!$AL$22</definedName>
    <definedName name="PnC8_Dr" localSheetId="1">[2]Цены!$AL$22</definedName>
    <definedName name="PnC8_Dr" localSheetId="2">[2]Цены!$AL$22</definedName>
    <definedName name="PnC8_Dr" localSheetId="3">[2]Цены!$AL$22</definedName>
    <definedName name="PnC8_Dr">[1]Цены!$AL$22</definedName>
    <definedName name="PnC8_Drdp" localSheetId="0">[2]Цены!$AF$22</definedName>
    <definedName name="PnC8_Drdp" localSheetId="1">[2]Цены!$AF$22</definedName>
    <definedName name="PnC8_Drdp" localSheetId="2">[2]Цены!$AF$22</definedName>
    <definedName name="PnC8_Drdp" localSheetId="3">[2]Цены!$AF$22</definedName>
    <definedName name="PnC8_Drdp">[1]Цены!$AF$22</definedName>
    <definedName name="PnC8_DrLite">[2]Цены!$AN$22</definedName>
    <definedName name="PnC8_DrTw" localSheetId="0">[2]Цены!$AH$22</definedName>
    <definedName name="PnC8_DrTw" localSheetId="1">[2]Цены!$AH$22</definedName>
    <definedName name="PnC8_DrTw" localSheetId="2">[2]Цены!$AH$22</definedName>
    <definedName name="PnC8_DrTw" localSheetId="3">[2]Цены!$AH$22</definedName>
    <definedName name="PnC8_DrTw">[1]Цены!$AH$22</definedName>
    <definedName name="PnC8_DrTX" localSheetId="0">[2]Цены!$AJ$22</definedName>
    <definedName name="PnC8_DrTX" localSheetId="1">[2]Цены!$AJ$22</definedName>
    <definedName name="PnC8_DrTX" localSheetId="2">[2]Цены!$AJ$22</definedName>
    <definedName name="PnC8_DrTX" localSheetId="3">[2]Цены!$AJ$22</definedName>
    <definedName name="PnC8_DrTX">[1]Цены!$AJ$22</definedName>
    <definedName name="PnC8_Pe04" localSheetId="0">[2]Цены!$BD$22</definedName>
    <definedName name="PnC8_Pe04" localSheetId="1">[2]Цены!$BD$22</definedName>
    <definedName name="PnC8_Pe04" localSheetId="2">[2]Цены!$BD$22</definedName>
    <definedName name="PnC8_Pe04" localSheetId="3">[2]Цены!$BD$22</definedName>
    <definedName name="PnC8_Pe04">[1]Цены!$BB$22</definedName>
    <definedName name="PnC8_Pe045" localSheetId="0">[2]Цены!$AT$22</definedName>
    <definedName name="PnC8_Pe045" localSheetId="1">[2]Цены!$AT$22</definedName>
    <definedName name="PnC8_Pe045" localSheetId="2">[2]Цены!$AT$22</definedName>
    <definedName name="PnC8_Pe045" localSheetId="3">[2]Цены!$AT$22</definedName>
    <definedName name="PnC8_Pe045">[1]Цены!$AR$22</definedName>
    <definedName name="PnC8_Pe045Lite" localSheetId="0">[2]Цены!$BJ$22</definedName>
    <definedName name="PnC8_Pe045Lite" localSheetId="1">[2]Цены!$BJ$22</definedName>
    <definedName name="PnC8_Pe045Lite" localSheetId="2">[2]Цены!$BJ$22</definedName>
    <definedName name="PnC8_Pe045Lite" localSheetId="3">[2]Цены!$BJ$22</definedName>
    <definedName name="PnC8_Pe045Lite">[1]Цены!$BH$22</definedName>
    <definedName name="PnC8_Pe04dp" localSheetId="0">[2]Цены!$BF$22</definedName>
    <definedName name="PnC8_Pe04dp" localSheetId="1">[2]Цены!$BF$22</definedName>
    <definedName name="PnC8_Pe04dp" localSheetId="2">[2]Цены!$BF$22</definedName>
    <definedName name="PnC8_Pe04dp" localSheetId="3">[2]Цены!$BF$22</definedName>
    <definedName name="PnC8_Pe04dp">[1]Цены!$BD$22</definedName>
    <definedName name="PnC8_Pe04dpMatt" localSheetId="0">[2]Цены!$BH$22</definedName>
    <definedName name="PnC8_Pe04dpMatt" localSheetId="1">[2]Цены!$BH$22</definedName>
    <definedName name="PnC8_Pe04dpMatt" localSheetId="2">[2]Цены!$BH$22</definedName>
    <definedName name="PnC8_Pe04dpMatt" localSheetId="3">[2]Цены!$BH$22</definedName>
    <definedName name="PnC8_Pe04dpMatt">[1]Цены!$BF$22</definedName>
    <definedName name="PnC8_Pe05" localSheetId="0">[2]Цены!$AR$22</definedName>
    <definedName name="PnC8_Pe05" localSheetId="1">[2]Цены!$AR$22</definedName>
    <definedName name="PnC8_Pe05" localSheetId="2">[2]Цены!$AR$22</definedName>
    <definedName name="PnC8_Pe05" localSheetId="3">[2]Цены!$AR$22</definedName>
    <definedName name="PnC8_Pe05">[1]Цены!$AP$22</definedName>
    <definedName name="PnC8_Pe07" localSheetId="0">[2]Цены!$AZ$22</definedName>
    <definedName name="PnC8_Pe07" localSheetId="1">[2]Цены!$AZ$22</definedName>
    <definedName name="PnC8_Pe07" localSheetId="2">[2]Цены!$AZ$22</definedName>
    <definedName name="PnC8_Pe07" localSheetId="3">[2]Цены!$AZ$22</definedName>
    <definedName name="PnC8_Pe07">[1]Цены!$AX$22</definedName>
    <definedName name="PnC8_Pe07dp" localSheetId="0">[2]Цены!$BB$22</definedName>
    <definedName name="PnC8_Pe07dp" localSheetId="1">[2]Цены!$BB$22</definedName>
    <definedName name="PnC8_Pe07dp" localSheetId="2">[2]Цены!$BB$22</definedName>
    <definedName name="PnC8_Pe07dp" localSheetId="3">[2]Цены!$BB$22</definedName>
    <definedName name="PnC8_Pe07dp">[1]Цены!$AZ$22</definedName>
    <definedName name="PnC8_Pe08" localSheetId="0">[2]Цены!$AX$22</definedName>
    <definedName name="PnC8_Pe08" localSheetId="1">[2]Цены!$AX$22</definedName>
    <definedName name="PnC8_Pe08" localSheetId="2">[2]Цены!$AX$22</definedName>
    <definedName name="PnC8_Pe08" localSheetId="3">[2]Цены!$AX$22</definedName>
    <definedName name="PnC8_Pe08">[1]Цены!$AV$22</definedName>
    <definedName name="PnC8_PEdp" localSheetId="0">[2]Цены!$AV$22</definedName>
    <definedName name="PnC8_PEdp" localSheetId="1">[2]Цены!$AV$22</definedName>
    <definedName name="PnC8_PEdp" localSheetId="2">[2]Цены!$AV$22</definedName>
    <definedName name="PnC8_PEdp" localSheetId="3">[2]Цены!$AV$22</definedName>
    <definedName name="PnC8_PEdp">[1]Цены!$AT$22</definedName>
    <definedName name="PnC8_Pt" localSheetId="0">[2]Цены!$R$22</definedName>
    <definedName name="PnC8_Pt" localSheetId="1">[2]Цены!$R$22</definedName>
    <definedName name="PnC8_Pt" localSheetId="2">[2]Цены!$R$22</definedName>
    <definedName name="PnC8_Pt" localSheetId="3">[2]Цены!$R$22</definedName>
    <definedName name="PnC8_Pt">[1]Цены!$R$22</definedName>
    <definedName name="PnC8_Ptdp" localSheetId="0">[2]Цены!$P$22</definedName>
    <definedName name="PnC8_Ptdp" localSheetId="1">[2]Цены!$P$22</definedName>
    <definedName name="PnC8_Ptdp" localSheetId="2">[2]Цены!$P$22</definedName>
    <definedName name="PnC8_Ptdp" localSheetId="3">[2]Цены!$P$22</definedName>
    <definedName name="PnC8_Ptdp">[1]Цены!$P$22</definedName>
    <definedName name="PnC8_PtRF" localSheetId="0">[2]Цены!$V$22</definedName>
    <definedName name="PnC8_PtRF" localSheetId="1">[2]Цены!$V$22</definedName>
    <definedName name="PnC8_PtRF" localSheetId="2">[2]Цены!$V$22</definedName>
    <definedName name="PnC8_PtRF" localSheetId="3">[2]Цены!$V$22</definedName>
    <definedName name="PnC8_PtRF">[1]Цены!$V$22</definedName>
    <definedName name="PnC8_PtRF4" localSheetId="0">[2]Цены!$X$22</definedName>
    <definedName name="PnC8_PtRF4" localSheetId="1">[2]Цены!$X$22</definedName>
    <definedName name="PnC8_PtRF4" localSheetId="2">[2]Цены!$X$22</definedName>
    <definedName name="PnC8_PtRF4" localSheetId="3">[2]Цены!$X$22</definedName>
    <definedName name="PnC8_PtRF4">[1]Цены!$X$22</definedName>
    <definedName name="PnC8_PtRFdp" localSheetId="0">[2]Цены!$T$22</definedName>
    <definedName name="PnC8_PtRFdp" localSheetId="1">[2]Цены!$T$22</definedName>
    <definedName name="PnC8_PtRFdp" localSheetId="2">[2]Цены!$T$22</definedName>
    <definedName name="PnC8_PtRFdp" localSheetId="3">[2]Цены!$T$22</definedName>
    <definedName name="PnC8_PtRFdp">[1]Цены!$T$22</definedName>
    <definedName name="PnC8_Pur" localSheetId="0">[2]Цены!$F$22</definedName>
    <definedName name="PnC8_Pur" localSheetId="1">[2]Цены!$F$22</definedName>
    <definedName name="PnC8_Pur" localSheetId="2">[2]Цены!$F$22</definedName>
    <definedName name="PnC8_Pur" localSheetId="3">[2]Цены!$F$22</definedName>
    <definedName name="PnC8_Pur">[1]Цены!$F$22</definedName>
    <definedName name="PnC8_PurLiteMatt" localSheetId="0">[2]Цены!$Z$22</definedName>
    <definedName name="PnC8_PurLiteMatt" localSheetId="1">[2]Цены!$Z$22</definedName>
    <definedName name="PnC8_PurLiteMatt" localSheetId="2">[2]Цены!$Z$22</definedName>
    <definedName name="PnC8_PurLiteMatt" localSheetId="3">[2]Цены!$Z$22</definedName>
    <definedName name="PnC8_PurLiteMatt">[1]Цены!$Z$22</definedName>
    <definedName name="PnC8_PurMatt" localSheetId="0">[2]Цены!$D$22</definedName>
    <definedName name="PnC8_PurMatt" localSheetId="1">[2]Цены!$D$22</definedName>
    <definedName name="PnC8_PurMatt" localSheetId="2">[2]Цены!$D$22</definedName>
    <definedName name="PnC8_PurMatt" localSheetId="3">[2]Цены!$D$22</definedName>
    <definedName name="PnC8_PurMatt">[1]Цены!$D$22</definedName>
    <definedName name="PnC8_PurPro" localSheetId="0">[2]Цены!$J$22</definedName>
    <definedName name="PnC8_PurPro" localSheetId="1">[2]Цены!$J$22</definedName>
    <definedName name="PnC8_PurPro" localSheetId="2">[2]Цены!$J$22</definedName>
    <definedName name="PnC8_PurPro" localSheetId="3">[2]Цены!$J$22</definedName>
    <definedName name="PnC8_PurPro">[1]Цены!$J$22</definedName>
    <definedName name="PnC8_PurProMatt275" localSheetId="0">[2]Цены!$H$22</definedName>
    <definedName name="PnC8_PurProMatt275" localSheetId="1">[2]Цены!$H$22</definedName>
    <definedName name="PnC8_PurProMatt275" localSheetId="2">[2]Цены!$H$22</definedName>
    <definedName name="PnC8_PurProMatt275" localSheetId="3">[2]Цены!$H$22</definedName>
    <definedName name="PnC8_PurProMatt275">[1]Цены!$H$22</definedName>
    <definedName name="PnC8_Sat" localSheetId="0">[2]Цены!$AP$22</definedName>
    <definedName name="PnC8_Sat" localSheetId="1">[2]Цены!$AP$22</definedName>
    <definedName name="PnC8_Sat" localSheetId="2">[2]Цены!$AP$22</definedName>
    <definedName name="PnC8_Sat" localSheetId="3">[2]Цены!$AP$22</definedName>
    <definedName name="PnC8_Sat">[1]Цены!$AN$22</definedName>
    <definedName name="PnC8_SatMatt" localSheetId="0">[2]Цены!$AB$22</definedName>
    <definedName name="PnC8_SatMatt" localSheetId="1">[2]Цены!$AB$22</definedName>
    <definedName name="PnC8_SatMatt" localSheetId="2">[2]Цены!$AB$22</definedName>
    <definedName name="PnC8_SatMatt" localSheetId="3">[2]Цены!$AB$22</definedName>
    <definedName name="PnC8_SatMatt">[1]Цены!$AB$22</definedName>
    <definedName name="PnC8_StBarhat" localSheetId="0">[2]Цены!$AD$22</definedName>
    <definedName name="PnC8_StBarhat" localSheetId="1">[2]Цены!$AD$22</definedName>
    <definedName name="PnC8_StBarhat" localSheetId="2">[2]Цены!$AD$22</definedName>
    <definedName name="PnC8_StBarhat" localSheetId="3">[2]Цены!$AD$22</definedName>
    <definedName name="PnC8_StBarhat">[1]Цены!$AD$22</definedName>
    <definedName name="PnC8_Vel_X" localSheetId="0">[2]Цены!$L$22</definedName>
    <definedName name="PnC8_Vel_X" localSheetId="1">[2]Цены!$L$22</definedName>
    <definedName name="PnC8_Vel_X" localSheetId="2">[2]Цены!$L$22</definedName>
    <definedName name="PnC8_Vel_X" localSheetId="3">[2]Цены!$L$22</definedName>
    <definedName name="PnC8_Vel_X">[1]Цены!$L$22</definedName>
    <definedName name="PnC8_Zn035" localSheetId="0">[2]Цены!$BZ$22</definedName>
    <definedName name="PnC8_Zn035" localSheetId="1">[2]Цены!$BZ$22</definedName>
    <definedName name="PnC8_Zn035" localSheetId="2">[2]Цены!$BZ$22</definedName>
    <definedName name="PnC8_Zn035" localSheetId="3">[2]Цены!$BZ$22</definedName>
    <definedName name="PnC8_Zn035">[1]Цены!$BX$22</definedName>
    <definedName name="PnC8_Zn04" localSheetId="0">[2]Цены!$BX$22</definedName>
    <definedName name="PnC8_Zn04" localSheetId="1">[2]Цены!$BX$22</definedName>
    <definedName name="PnC8_Zn04" localSheetId="2">[2]Цены!$BX$22</definedName>
    <definedName name="PnC8_Zn04" localSheetId="3">[2]Цены!$BX$22</definedName>
    <definedName name="PnC8_Zn04">[1]Цены!$BV$22</definedName>
    <definedName name="PnC8_Zn045" localSheetId="0">[2]Цены!$BV$22</definedName>
    <definedName name="PnC8_Zn045" localSheetId="1">[2]Цены!$BV$22</definedName>
    <definedName name="PnC8_Zn045" localSheetId="2">[2]Цены!$BV$22</definedName>
    <definedName name="PnC8_Zn045" localSheetId="3">[2]Цены!$BV$22</definedName>
    <definedName name="PnC8_Zn045">[1]Цены!$BT$22</definedName>
    <definedName name="PnC8_Zn05" localSheetId="0">[2]Цены!$BT$22</definedName>
    <definedName name="PnC8_Zn05" localSheetId="1">[2]Цены!$BT$22</definedName>
    <definedName name="PnC8_Zn05" localSheetId="2">[2]Цены!$BT$22</definedName>
    <definedName name="PnC8_Zn05" localSheetId="3">[2]Цены!$BT$22</definedName>
    <definedName name="PnC8_Zn05">[1]Цены!$BR$22</definedName>
    <definedName name="PnC8_Zn055" localSheetId="0">[2]Цены!$BR$22</definedName>
    <definedName name="PnC8_Zn055" localSheetId="1">[2]Цены!$BR$22</definedName>
    <definedName name="PnC8_Zn055" localSheetId="2">[2]Цены!$BR$22</definedName>
    <definedName name="PnC8_Zn055" localSheetId="3">[2]Цены!$BR$22</definedName>
    <definedName name="PnC8_Zn055">[1]Цены!$BP$22</definedName>
    <definedName name="PnC8_Zn07" localSheetId="0">[2]Цены!$BP$22</definedName>
    <definedName name="PnC8_Zn07" localSheetId="1">[2]Цены!$BP$22</definedName>
    <definedName name="PnC8_Zn07" localSheetId="2">[2]Цены!$BP$22</definedName>
    <definedName name="PnC8_Zn07" localSheetId="3">[2]Цены!$BP$22</definedName>
    <definedName name="PnC8_Zn07">[1]Цены!$BN$22</definedName>
    <definedName name="PnC8_Zn08" localSheetId="0">[2]Цены!$BN$22</definedName>
    <definedName name="PnC8_Zn08" localSheetId="1">[2]Цены!$BN$22</definedName>
    <definedName name="PnC8_Zn08" localSheetId="2">[2]Цены!$BN$22</definedName>
    <definedName name="PnC8_Zn08" localSheetId="3">[2]Цены!$BN$22</definedName>
    <definedName name="PnC8_Zn08">[1]Цены!$BL$22</definedName>
    <definedName name="PnC8_Zn09" localSheetId="0">[2]Цены!$BL$22</definedName>
    <definedName name="PnC8_Zn09" localSheetId="1">[2]Цены!$BL$22</definedName>
    <definedName name="PnC8_Zn09" localSheetId="2">[2]Цены!$BL$22</definedName>
    <definedName name="PnC8_Zn09" localSheetId="3">[2]Цены!$BL$22</definedName>
    <definedName name="PnC8_Zn09">[1]Цены!$BJ$22</definedName>
    <definedName name="PnC8f_Atl_X" localSheetId="0">[2]Цены!$N$23</definedName>
    <definedName name="PnC8f_Atl_X" localSheetId="1">[2]Цены!$N$23</definedName>
    <definedName name="PnC8f_Atl_X" localSheetId="2">[2]Цены!$N$23</definedName>
    <definedName name="PnC8f_Atl_X" localSheetId="3">[2]Цены!$N$23</definedName>
    <definedName name="PnC8f_Atl_X">[1]Цены!$N$23</definedName>
    <definedName name="PnC8f_dachPr" localSheetId="0">[2]Цены!$CB$23</definedName>
    <definedName name="PnC8f_dachPr" localSheetId="1">[2]Цены!$CB$23</definedName>
    <definedName name="PnC8f_dachPr" localSheetId="2">[2]Цены!$CB$23</definedName>
    <definedName name="PnC8f_dachPr" localSheetId="3">[2]Цены!$CB$23</definedName>
    <definedName name="PnC8f_dachPr">[1]Цены!$BZ$23</definedName>
    <definedName name="PnC8f_dachSk" localSheetId="0">[2]Цены!$CD$23</definedName>
    <definedName name="PnC8f_dachSk" localSheetId="1">[2]Цены!$CD$23</definedName>
    <definedName name="PnC8f_dachSk" localSheetId="2">[2]Цены!$CD$23</definedName>
    <definedName name="PnC8f_dachSk" localSheetId="3">[2]Цены!$CD$23</definedName>
    <definedName name="PnC8f_dachSk">[1]Цены!$CB$23</definedName>
    <definedName name="PnC8f_Dr" localSheetId="0">[2]Цены!$AL$23</definedName>
    <definedName name="PnC8f_Dr" localSheetId="1">[2]Цены!$AL$23</definedName>
    <definedName name="PnC8f_Dr" localSheetId="2">[2]Цены!$AL$23</definedName>
    <definedName name="PnC8f_Dr" localSheetId="3">[2]Цены!$AL$23</definedName>
    <definedName name="PnC8f_Dr">[1]Цены!$AL$23</definedName>
    <definedName name="PnC8f_Drdp" localSheetId="0">[2]Цены!$AF$23</definedName>
    <definedName name="PnC8f_Drdp" localSheetId="1">[2]Цены!$AF$23</definedName>
    <definedName name="PnC8f_Drdp" localSheetId="2">[2]Цены!$AF$23</definedName>
    <definedName name="PnC8f_Drdp" localSheetId="3">[2]Цены!$AF$23</definedName>
    <definedName name="PnC8f_Drdp">[1]Цены!$AF$23</definedName>
    <definedName name="PnC8f_DrLite">[2]Цены!$AN$23</definedName>
    <definedName name="PnC8f_DrTw" localSheetId="0">[2]Цены!$AH$23</definedName>
    <definedName name="PnC8f_DrTw" localSheetId="1">[2]Цены!$AH$23</definedName>
    <definedName name="PnC8f_DrTw" localSheetId="2">[2]Цены!$AH$23</definedName>
    <definedName name="PnC8f_DrTw" localSheetId="3">[2]Цены!$AH$23</definedName>
    <definedName name="PnC8f_DrTw">[1]Цены!$AH$23</definedName>
    <definedName name="PnC8f_DrTX" localSheetId="0">[2]Цены!$AJ$23</definedName>
    <definedName name="PnC8f_DrTX" localSheetId="1">[2]Цены!$AJ$23</definedName>
    <definedName name="PnC8f_DrTX" localSheetId="2">[2]Цены!$AJ$23</definedName>
    <definedName name="PnC8f_DrTX" localSheetId="3">[2]Цены!$AJ$23</definedName>
    <definedName name="PnC8f_DrTX">[1]Цены!$AJ$23</definedName>
    <definedName name="PnC8f_Pe04" localSheetId="0">[2]Цены!$BD$23</definedName>
    <definedName name="PnC8f_Pe04" localSheetId="1">[2]Цены!$BD$23</definedName>
    <definedName name="PnC8f_Pe04" localSheetId="2">[2]Цены!$BD$23</definedName>
    <definedName name="PnC8f_Pe04" localSheetId="3">[2]Цены!$BD$23</definedName>
    <definedName name="PnC8f_Pe04">[1]Цены!$BB$23</definedName>
    <definedName name="PnC8f_Pe045" localSheetId="0">[2]Цены!$AT$23</definedName>
    <definedName name="PnC8f_Pe045" localSheetId="1">[2]Цены!$AT$23</definedName>
    <definedName name="PnC8f_Pe045" localSheetId="2">[2]Цены!$AT$23</definedName>
    <definedName name="PnC8f_Pe045" localSheetId="3">[2]Цены!$AT$23</definedName>
    <definedName name="PnC8f_Pe045">[1]Цены!$AR$23</definedName>
    <definedName name="PnC8f_Pe045Lite" localSheetId="0">[2]Цены!$BJ$23</definedName>
    <definedName name="PnC8f_Pe045Lite" localSheetId="1">[2]Цены!$BJ$23</definedName>
    <definedName name="PnC8f_Pe045Lite" localSheetId="2">[2]Цены!$BJ$23</definedName>
    <definedName name="PnC8f_Pe045Lite" localSheetId="3">[2]Цены!$BJ$23</definedName>
    <definedName name="PnC8f_Pe045Lite">[1]Цены!$BH$23</definedName>
    <definedName name="PnC8f_Pe04dp" localSheetId="0">[2]Цены!$BF$23</definedName>
    <definedName name="PnC8f_Pe04dp" localSheetId="1">[2]Цены!$BF$23</definedName>
    <definedName name="PnC8f_Pe04dp" localSheetId="2">[2]Цены!$BF$23</definedName>
    <definedName name="PnC8f_Pe04dp" localSheetId="3">[2]Цены!$BF$23</definedName>
    <definedName name="PnC8f_Pe04dp">[1]Цены!$BD$23</definedName>
    <definedName name="PnC8f_Pe04dpMatt" localSheetId="0">[2]Цены!$BH$23</definedName>
    <definedName name="PnC8f_Pe04dpMatt" localSheetId="1">[2]Цены!$BH$23</definedName>
    <definedName name="PnC8f_Pe04dpMatt" localSheetId="2">[2]Цены!$BH$23</definedName>
    <definedName name="PnC8f_Pe04dpMatt" localSheetId="3">[2]Цены!$BH$23</definedName>
    <definedName name="PnC8f_Pe04dpMatt">[1]Цены!$BF$23</definedName>
    <definedName name="PnC8f_Pe05" localSheetId="0">[2]Цены!$AR$23</definedName>
    <definedName name="PnC8f_Pe05" localSheetId="1">[2]Цены!$AR$23</definedName>
    <definedName name="PnC8f_Pe05" localSheetId="2">[2]Цены!$AR$23</definedName>
    <definedName name="PnC8f_Pe05" localSheetId="3">[2]Цены!$AR$23</definedName>
    <definedName name="PnC8f_Pe05">[1]Цены!$AP$23</definedName>
    <definedName name="PnC8f_PE07" localSheetId="0">[2]Цены!$AZ$23</definedName>
    <definedName name="PnC8f_PE07" localSheetId="1">[2]Цены!$AZ$23</definedName>
    <definedName name="PnC8f_PE07" localSheetId="2">[2]Цены!$AZ$23</definedName>
    <definedName name="PnC8f_PE07" localSheetId="3">[2]Цены!$AZ$23</definedName>
    <definedName name="PnC8f_PE07">[1]Цены!$AX$23</definedName>
    <definedName name="PnC8f_Pe07dp" localSheetId="0">[2]Цены!$BB$23</definedName>
    <definedName name="PnC8f_Pe07dp" localSheetId="1">[2]Цены!$BB$23</definedName>
    <definedName name="PnC8f_Pe07dp" localSheetId="2">[2]Цены!$BB$23</definedName>
    <definedName name="PnC8f_Pe07dp" localSheetId="3">[2]Цены!$BB$23</definedName>
    <definedName name="PnC8f_Pe07dp">[1]Цены!$AZ$23</definedName>
    <definedName name="PnC8f_PE08" localSheetId="0">[2]Цены!$AX$23</definedName>
    <definedName name="PnC8f_PE08" localSheetId="1">[2]Цены!$AX$23</definedName>
    <definedName name="PnC8f_PE08" localSheetId="2">[2]Цены!$AX$23</definedName>
    <definedName name="PnC8f_PE08" localSheetId="3">[2]Цены!$AX$23</definedName>
    <definedName name="PnC8f_PE08">[1]Цены!$AV$23</definedName>
    <definedName name="PnC8f_PEdp" localSheetId="0">[2]Цены!$AV$23</definedName>
    <definedName name="PnC8f_PEdp" localSheetId="1">[2]Цены!$AV$23</definedName>
    <definedName name="PnC8f_PEdp" localSheetId="2">[2]Цены!$AV$23</definedName>
    <definedName name="PnC8f_PEdp" localSheetId="3">[2]Цены!$AV$23</definedName>
    <definedName name="PnC8f_PEdp">[1]Цены!$AT$23</definedName>
    <definedName name="PnC8f_Pt" localSheetId="0">[2]Цены!$R$23</definedName>
    <definedName name="PnC8f_Pt" localSheetId="1">[2]Цены!$R$23</definedName>
    <definedName name="PnC8f_Pt" localSheetId="2">[2]Цены!$R$23</definedName>
    <definedName name="PnC8f_Pt" localSheetId="3">[2]Цены!$R$23</definedName>
    <definedName name="PnC8f_Pt">[1]Цены!$R$23</definedName>
    <definedName name="PnC8f_Ptdp" localSheetId="0">[2]Цены!$P$23</definedName>
    <definedName name="PnC8f_Ptdp" localSheetId="1">[2]Цены!$P$23</definedName>
    <definedName name="PnC8f_Ptdp" localSheetId="2">[2]Цены!$P$23</definedName>
    <definedName name="PnC8f_Ptdp" localSheetId="3">[2]Цены!$P$23</definedName>
    <definedName name="PnC8f_Ptdp">[1]Цены!$P$23</definedName>
    <definedName name="PnC8f_PtRF" localSheetId="0">[2]Цены!$V$23</definedName>
    <definedName name="PnC8f_PtRF" localSheetId="1">[2]Цены!$V$23</definedName>
    <definedName name="PnC8f_PtRF" localSheetId="2">[2]Цены!$V$23</definedName>
    <definedName name="PnC8f_PtRF" localSheetId="3">[2]Цены!$V$23</definedName>
    <definedName name="PnC8f_PtRF">[1]Цены!$V$23</definedName>
    <definedName name="PnC8f_PtRF4" localSheetId="0">[2]Цены!$X$23</definedName>
    <definedName name="PnC8f_PtRF4" localSheetId="1">[2]Цены!$X$23</definedName>
    <definedName name="PnC8f_PtRF4" localSheetId="2">[2]Цены!$X$23</definedName>
    <definedName name="PnC8f_PtRF4" localSheetId="3">[2]Цены!$X$23</definedName>
    <definedName name="PnC8f_PtRF4">[1]Цены!$X$23</definedName>
    <definedName name="PnC8f_PtRFdp" localSheetId="0">[2]Цены!$T$23</definedName>
    <definedName name="PnC8f_PtRFdp" localSheetId="1">[2]Цены!$T$23</definedName>
    <definedName name="PnC8f_PtRFdp" localSheetId="2">[2]Цены!$T$23</definedName>
    <definedName name="PnC8f_PtRFdp" localSheetId="3">[2]Цены!$T$23</definedName>
    <definedName name="PnC8f_PtRFdp">[1]Цены!$T$23</definedName>
    <definedName name="PnC8f_Pur" localSheetId="0">[2]Цены!$F$23</definedName>
    <definedName name="PnC8f_Pur" localSheetId="1">[2]Цены!$F$23</definedName>
    <definedName name="PnC8f_Pur" localSheetId="2">[2]Цены!$F$23</definedName>
    <definedName name="PnC8f_Pur" localSheetId="3">[2]Цены!$F$23</definedName>
    <definedName name="PnC8f_Pur">[1]Цены!$F$23</definedName>
    <definedName name="PnC8f_PurLiteMatt" localSheetId="0">[2]Цены!$Z$23</definedName>
    <definedName name="PnC8f_PurLiteMatt" localSheetId="1">[2]Цены!$Z$23</definedName>
    <definedName name="PnC8f_PurLiteMatt" localSheetId="2">[2]Цены!$Z$23</definedName>
    <definedName name="PnC8f_PurLiteMatt" localSheetId="3">[2]Цены!$Z$23</definedName>
    <definedName name="PnC8f_PurLiteMatt">[1]Цены!$Z$23</definedName>
    <definedName name="PnC8f_PurMatt" localSheetId="0">[2]Цены!$D$23</definedName>
    <definedName name="PnC8f_PurMatt" localSheetId="1">[2]Цены!$D$23</definedName>
    <definedName name="PnC8f_PurMatt" localSheetId="2">[2]Цены!$D$23</definedName>
    <definedName name="PnC8f_PurMatt" localSheetId="3">[2]Цены!$D$23</definedName>
    <definedName name="PnC8f_PurMatt">[1]Цены!$D$23</definedName>
    <definedName name="PnC8f_PurPro" localSheetId="0">[2]Цены!$J$23</definedName>
    <definedName name="PnC8f_PurPro" localSheetId="1">[2]Цены!$J$23</definedName>
    <definedName name="PnC8f_PurPro" localSheetId="2">[2]Цены!$J$23</definedName>
    <definedName name="PnC8f_PurPro" localSheetId="3">[2]Цены!$J$23</definedName>
    <definedName name="PnC8f_PurPro">[1]Цены!$J$23</definedName>
    <definedName name="PnC8f_PurProMatt275" localSheetId="0">[2]Цены!$H$23</definedName>
    <definedName name="PnC8f_PurProMatt275" localSheetId="1">[2]Цены!$H$23</definedName>
    <definedName name="PnC8f_PurProMatt275" localSheetId="2">[2]Цены!$H$23</definedName>
    <definedName name="PnC8f_PurProMatt275" localSheetId="3">[2]Цены!$H$23</definedName>
    <definedName name="PnC8f_PurProMatt275">[1]Цены!$H$23</definedName>
    <definedName name="PnC8f_Sat" localSheetId="0">[2]Цены!$AP$23</definedName>
    <definedName name="PnC8f_Sat" localSheetId="1">[2]Цены!$AP$23</definedName>
    <definedName name="PnC8f_Sat" localSheetId="2">[2]Цены!$AP$23</definedName>
    <definedName name="PnC8f_Sat" localSheetId="3">[2]Цены!$AP$23</definedName>
    <definedName name="PnC8f_Sat">[1]Цены!$AN$23</definedName>
    <definedName name="PnC8f_SatMatt" localSheetId="0">[2]Цены!$AB$23</definedName>
    <definedName name="PnC8f_SatMatt" localSheetId="1">[2]Цены!$AB$23</definedName>
    <definedName name="PnC8f_SatMatt" localSheetId="2">[2]Цены!$AB$23</definedName>
    <definedName name="PnC8f_SatMatt" localSheetId="3">[2]Цены!$AB$23</definedName>
    <definedName name="PnC8f_SatMatt">[1]Цены!$AB$23</definedName>
    <definedName name="PnC8f_StBarhat" localSheetId="0">[2]Цены!$AD$23</definedName>
    <definedName name="PnC8f_StBarhat" localSheetId="1">[2]Цены!$AD$23</definedName>
    <definedName name="PnC8f_StBarhat" localSheetId="2">[2]Цены!$AD$23</definedName>
    <definedName name="PnC8f_StBarhat" localSheetId="3">[2]Цены!$AD$23</definedName>
    <definedName name="PnC8f_StBarhat">[1]Цены!$AD$23</definedName>
    <definedName name="PnC8f_Vel_X" localSheetId="0">[2]Цены!$L$23</definedName>
    <definedName name="PnC8f_Vel_X" localSheetId="1">[2]Цены!$L$23</definedName>
    <definedName name="PnC8f_Vel_X" localSheetId="2">[2]Цены!$L$23</definedName>
    <definedName name="PnC8f_Vel_X" localSheetId="3">[2]Цены!$L$23</definedName>
    <definedName name="PnC8f_Vel_X">[1]Цены!$L$23</definedName>
    <definedName name="PnC8f_Zn035" localSheetId="0">[2]Цены!$BZ$23</definedName>
    <definedName name="PnC8f_Zn035" localSheetId="1">[2]Цены!$BZ$23</definedName>
    <definedName name="PnC8f_Zn035" localSheetId="2">[2]Цены!$BZ$23</definedName>
    <definedName name="PnC8f_Zn035" localSheetId="3">[2]Цены!$BZ$23</definedName>
    <definedName name="PnC8f_Zn035">[1]Цены!$BX$23</definedName>
    <definedName name="PnC8f_Zn04" localSheetId="0">[2]Цены!$BX$23</definedName>
    <definedName name="PnC8f_Zn04" localSheetId="1">[2]Цены!$BX$23</definedName>
    <definedName name="PnC8f_Zn04" localSheetId="2">[2]Цены!$BX$23</definedName>
    <definedName name="PnC8f_Zn04" localSheetId="3">[2]Цены!$BX$23</definedName>
    <definedName name="PnC8f_Zn04">[1]Цены!$BV$23</definedName>
    <definedName name="PnC8f_Zn045" localSheetId="0">[2]Цены!$BV$23</definedName>
    <definedName name="PnC8f_Zn045" localSheetId="1">[2]Цены!$BV$23</definedName>
    <definedName name="PnC8f_Zn045" localSheetId="2">[2]Цены!$BV$23</definedName>
    <definedName name="PnC8f_Zn045" localSheetId="3">[2]Цены!$BV$23</definedName>
    <definedName name="PnC8f_Zn045">[1]Цены!$BT$23</definedName>
    <definedName name="PnC8f_Zn05" localSheetId="0">[2]Цены!$BT$23</definedName>
    <definedName name="PnC8f_Zn05" localSheetId="1">[2]Цены!$BT$23</definedName>
    <definedName name="PnC8f_Zn05" localSheetId="2">[2]Цены!$BT$23</definedName>
    <definedName name="PnC8f_Zn05" localSheetId="3">[2]Цены!$BT$23</definedName>
    <definedName name="PnC8f_Zn05">[1]Цены!$BR$23</definedName>
    <definedName name="PnC8f_Zn055" localSheetId="0">[2]Цены!$BR$23</definedName>
    <definedName name="PnC8f_Zn055" localSheetId="1">[2]Цены!$BR$23</definedName>
    <definedName name="PnC8f_Zn055" localSheetId="2">[2]Цены!$BR$23</definedName>
    <definedName name="PnC8f_Zn055" localSheetId="3">[2]Цены!$BR$23</definedName>
    <definedName name="PnC8f_Zn055">[1]Цены!$BP$23</definedName>
    <definedName name="PnC8f_Zn07" localSheetId="0">[2]Цены!$BP$23</definedName>
    <definedName name="PnC8f_Zn07" localSheetId="1">[2]Цены!$BP$23</definedName>
    <definedName name="PnC8f_Zn07" localSheetId="2">[2]Цены!$BP$23</definedName>
    <definedName name="PnC8f_Zn07" localSheetId="3">[2]Цены!$BP$23</definedName>
    <definedName name="PnC8f_Zn07">[1]Цены!$BN$23</definedName>
    <definedName name="PnC8f_Zn08" localSheetId="0">[2]Цены!$BN$23</definedName>
    <definedName name="PnC8f_Zn08" localSheetId="1">[2]Цены!$BN$23</definedName>
    <definedName name="PnC8f_Zn08" localSheetId="2">[2]Цены!$BN$23</definedName>
    <definedName name="PnC8f_Zn08" localSheetId="3">[2]Цены!$BN$23</definedName>
    <definedName name="PnC8f_Zn08">[1]Цены!$BL$23</definedName>
    <definedName name="PnC8f_Zn09" localSheetId="0">[2]Цены!$BL$23</definedName>
    <definedName name="PnC8f_Zn09" localSheetId="1">[2]Цены!$BL$23</definedName>
    <definedName name="PnC8f_Zn09" localSheetId="2">[2]Цены!$BL$23</definedName>
    <definedName name="PnC8f_Zn09" localSheetId="3">[2]Цены!$BL$23</definedName>
    <definedName name="PnC8f_Zn09">[1]Цены!$BJ$23</definedName>
    <definedName name="PnH60_Atl_X" localSheetId="0">[2]Цены!$N$31</definedName>
    <definedName name="PnH60_Atl_X" localSheetId="1">[2]Цены!$N$31</definedName>
    <definedName name="PnH60_Atl_X" localSheetId="2">[2]Цены!$N$31</definedName>
    <definedName name="PnH60_Atl_X" localSheetId="3">[2]Цены!$N$31</definedName>
    <definedName name="PnH60_Atl_X">[1]Цены!$N$31</definedName>
    <definedName name="PnH60_dachPr" localSheetId="0">[2]Цены!$CB$31</definedName>
    <definedName name="PnH60_dachPr" localSheetId="1">[2]Цены!$CB$31</definedName>
    <definedName name="PnH60_dachPr" localSheetId="2">[2]Цены!$CB$31</definedName>
    <definedName name="PnH60_dachPr" localSheetId="3">[2]Цены!$CB$31</definedName>
    <definedName name="PnH60_dachPr">[1]Цены!$BZ$31</definedName>
    <definedName name="PnH60_dachSk" localSheetId="0">[2]Цены!$CD$31</definedName>
    <definedName name="PnH60_dachSk" localSheetId="1">[2]Цены!$CD$31</definedName>
    <definedName name="PnH60_dachSk" localSheetId="2">[2]Цены!$CD$31</definedName>
    <definedName name="PnH60_dachSk" localSheetId="3">[2]Цены!$CD$31</definedName>
    <definedName name="PnH60_dachSk">[1]Цены!$CB$31</definedName>
    <definedName name="PnH60_Dr" localSheetId="0">[2]Цены!$AL$31</definedName>
    <definedName name="PnH60_Dr" localSheetId="1">[2]Цены!$AL$31</definedName>
    <definedName name="PnH60_Dr" localSheetId="2">[2]Цены!$AL$31</definedName>
    <definedName name="PnH60_Dr" localSheetId="3">[2]Цены!$AL$31</definedName>
    <definedName name="PnH60_Dr">[1]Цены!$AL$31</definedName>
    <definedName name="PnH60_Drdp" localSheetId="0">[2]Цены!$AF$31</definedName>
    <definedName name="PnH60_Drdp" localSheetId="1">[2]Цены!$AF$31</definedName>
    <definedName name="PnH60_Drdp" localSheetId="2">[2]Цены!$AF$31</definedName>
    <definedName name="PnH60_Drdp" localSheetId="3">[2]Цены!$AF$31</definedName>
    <definedName name="PnH60_Drdp">[1]Цены!$AF$31</definedName>
    <definedName name="PnH60_DrLite">[2]Цены!$AN$31</definedName>
    <definedName name="PnH60_DrTw" localSheetId="0">[2]Цены!$AH$31</definedName>
    <definedName name="PnH60_DrTw" localSheetId="1">[2]Цены!$AH$31</definedName>
    <definedName name="PnH60_DrTw" localSheetId="2">[2]Цены!$AH$31</definedName>
    <definedName name="PnH60_DrTw" localSheetId="3">[2]Цены!$AH$31</definedName>
    <definedName name="PnH60_DrTw">[1]Цены!$AH$31</definedName>
    <definedName name="PnH60_DrTX" localSheetId="0">[2]Цены!$AJ$31</definedName>
    <definedName name="PnH60_DrTX" localSheetId="1">[2]Цены!$AJ$31</definedName>
    <definedName name="PnH60_DrTX" localSheetId="2">[2]Цены!$AJ$31</definedName>
    <definedName name="PnH60_DrTX" localSheetId="3">[2]Цены!$AJ$31</definedName>
    <definedName name="PnH60_DrTX">[1]Цены!$AJ$31</definedName>
    <definedName name="PnH60_Pe04" localSheetId="0">[2]Цены!$BD$31</definedName>
    <definedName name="PnH60_Pe04" localSheetId="1">[2]Цены!$BD$31</definedName>
    <definedName name="PnH60_Pe04" localSheetId="2">[2]Цены!$BD$31</definedName>
    <definedName name="PnH60_Pe04" localSheetId="3">[2]Цены!$BD$31</definedName>
    <definedName name="PnH60_Pe04">[1]Цены!$BB$31</definedName>
    <definedName name="PnH60_Pe045" localSheetId="0">[2]Цены!$AT$31</definedName>
    <definedName name="PnH60_Pe045" localSheetId="1">[2]Цены!$AT$31</definedName>
    <definedName name="PnH60_Pe045" localSheetId="2">[2]Цены!$AT$31</definedName>
    <definedName name="PnH60_Pe045" localSheetId="3">[2]Цены!$AT$31</definedName>
    <definedName name="PnH60_Pe045">[1]Цены!$AR$31</definedName>
    <definedName name="PnH60_Pe045Lite" localSheetId="0">[2]Цены!$BJ$31</definedName>
    <definedName name="PnH60_Pe045Lite" localSheetId="1">[2]Цены!$BJ$31</definedName>
    <definedName name="PnH60_Pe045Lite" localSheetId="2">[2]Цены!$BJ$31</definedName>
    <definedName name="PnH60_Pe045Lite" localSheetId="3">[2]Цены!$BJ$31</definedName>
    <definedName name="PnH60_Pe045Lite">[1]Цены!$BH$31</definedName>
    <definedName name="PnH60_Pe04dp" localSheetId="0">[2]Цены!$BF$31</definedName>
    <definedName name="PnH60_Pe04dp" localSheetId="1">[2]Цены!$BF$31</definedName>
    <definedName name="PnH60_Pe04dp" localSheetId="2">[2]Цены!$BF$31</definedName>
    <definedName name="PnH60_Pe04dp" localSheetId="3">[2]Цены!$BF$31</definedName>
    <definedName name="PnH60_Pe04dp">[1]Цены!$BD$31</definedName>
    <definedName name="PnH60_Pe04dpMatt" localSheetId="0">[2]Цены!$BH$31</definedName>
    <definedName name="PnH60_Pe04dpMatt" localSheetId="1">[2]Цены!$BH$31</definedName>
    <definedName name="PnH60_Pe04dpMatt" localSheetId="2">[2]Цены!$BH$31</definedName>
    <definedName name="PnH60_Pe04dpMatt" localSheetId="3">[2]Цены!$BH$31</definedName>
    <definedName name="PnH60_Pe04dpMatt">[1]Цены!$BF$31</definedName>
    <definedName name="PnH60_Pe05" localSheetId="0">[2]Цены!$AR$31</definedName>
    <definedName name="PnH60_Pe05" localSheetId="1">[2]Цены!$AR$31</definedName>
    <definedName name="PnH60_Pe05" localSheetId="2">[2]Цены!$AR$31</definedName>
    <definedName name="PnH60_Pe05" localSheetId="3">[2]Цены!$AR$31</definedName>
    <definedName name="PnH60_Pe05">[1]Цены!$AP$31</definedName>
    <definedName name="PnH60_Pe07" localSheetId="0">[2]Цены!$AZ$31</definedName>
    <definedName name="PnH60_Pe07" localSheetId="1">[2]Цены!$AZ$31</definedName>
    <definedName name="PnH60_Pe07" localSheetId="2">[2]Цены!$AZ$31</definedName>
    <definedName name="PnH60_Pe07" localSheetId="3">[2]Цены!$AZ$31</definedName>
    <definedName name="PnH60_Pe07">[1]Цены!$AX$31</definedName>
    <definedName name="PnH60_Pe07dp" localSheetId="0">[2]Цены!$BB$31</definedName>
    <definedName name="PnH60_Pe07dp" localSheetId="1">[2]Цены!$BB$31</definedName>
    <definedName name="PnH60_Pe07dp" localSheetId="2">[2]Цены!$BB$31</definedName>
    <definedName name="PnH60_Pe07dp" localSheetId="3">[2]Цены!$BB$31</definedName>
    <definedName name="PnH60_Pe07dp">[1]Цены!$AZ$31</definedName>
    <definedName name="PnH60_Pe08" localSheetId="0">[2]Цены!$AX$31</definedName>
    <definedName name="PnH60_Pe08" localSheetId="1">[2]Цены!$AX$31</definedName>
    <definedName name="PnH60_Pe08" localSheetId="2">[2]Цены!$AX$31</definedName>
    <definedName name="PnH60_Pe08" localSheetId="3">[2]Цены!$AX$31</definedName>
    <definedName name="PnH60_Pe08">[1]Цены!$AV$31</definedName>
    <definedName name="PnH60_PEdp" localSheetId="0">[2]Цены!$AV$31</definedName>
    <definedName name="PnH60_PEdp" localSheetId="1">[2]Цены!$AV$31</definedName>
    <definedName name="PnH60_PEdp" localSheetId="2">[2]Цены!$AV$31</definedName>
    <definedName name="PnH60_PEdp" localSheetId="3">[2]Цены!$AV$31</definedName>
    <definedName name="PnH60_PEdp">[1]Цены!$AT$31</definedName>
    <definedName name="PnH60_Pt" localSheetId="0">[2]Цены!$R$31</definedName>
    <definedName name="PnH60_Pt" localSheetId="1">[2]Цены!$R$31</definedName>
    <definedName name="PnH60_Pt" localSheetId="2">[2]Цены!$R$31</definedName>
    <definedName name="PnH60_Pt" localSheetId="3">[2]Цены!$R$31</definedName>
    <definedName name="PnH60_Pt">[1]Цены!$R$31</definedName>
    <definedName name="PnH60_Ptdp" localSheetId="0">[2]Цены!$P$31</definedName>
    <definedName name="PnH60_Ptdp" localSheetId="1">[2]Цены!$P$31</definedName>
    <definedName name="PnH60_Ptdp" localSheetId="2">[2]Цены!$P$31</definedName>
    <definedName name="PnH60_Ptdp" localSheetId="3">[2]Цены!$P$31</definedName>
    <definedName name="PnH60_Ptdp">[1]Цены!$P$31</definedName>
    <definedName name="PnH60_PtRF" localSheetId="0">[2]Цены!$V$31</definedName>
    <definedName name="PnH60_PtRF" localSheetId="1">[2]Цены!$V$31</definedName>
    <definedName name="PnH60_PtRF" localSheetId="2">[2]Цены!$V$31</definedName>
    <definedName name="PnH60_PtRF" localSheetId="3">[2]Цены!$V$31</definedName>
    <definedName name="PnH60_PtRF">[1]Цены!$V$31</definedName>
    <definedName name="PnH60_PtRF4" localSheetId="0">[2]Цены!$X$31</definedName>
    <definedName name="PnH60_PtRF4" localSheetId="1">[2]Цены!$X$31</definedName>
    <definedName name="PnH60_PtRF4" localSheetId="2">[2]Цены!$X$31</definedName>
    <definedName name="PnH60_PtRF4" localSheetId="3">[2]Цены!$X$31</definedName>
    <definedName name="PnH60_PtRF4">[1]Цены!$X$31</definedName>
    <definedName name="PnH60_PtRFdp" localSheetId="0">[2]Цены!$T$31</definedName>
    <definedName name="PnH60_PtRFdp" localSheetId="1">[2]Цены!$T$31</definedName>
    <definedName name="PnH60_PtRFdp" localSheetId="2">[2]Цены!$T$31</definedName>
    <definedName name="PnH60_PtRFdp" localSheetId="3">[2]Цены!$T$31</definedName>
    <definedName name="PnH60_PtRFdp">[1]Цены!$T$31</definedName>
    <definedName name="PnH60_PurLiteMatt" localSheetId="0">[2]Цены!$Z$31</definedName>
    <definedName name="PnH60_PurLiteMatt" localSheetId="1">[2]Цены!$Z$31</definedName>
    <definedName name="PnH60_PurLiteMatt" localSheetId="2">[2]Цены!$Z$31</definedName>
    <definedName name="PnH60_PurLiteMatt" localSheetId="3">[2]Цены!$Z$31</definedName>
    <definedName name="PnH60_PurLiteMatt">[1]Цены!$Z$31</definedName>
    <definedName name="PnH60_PurMatt" localSheetId="0">[2]Цены!$D$31</definedName>
    <definedName name="PnH60_PurMatt" localSheetId="1">[2]Цены!$D$31</definedName>
    <definedName name="PnH60_PurMatt" localSheetId="2">[2]Цены!$D$31</definedName>
    <definedName name="PnH60_PurMatt" localSheetId="3">[2]Цены!$D$31</definedName>
    <definedName name="PnH60_PurMatt">[1]Цены!$D$31</definedName>
    <definedName name="PnH60_PurPro" localSheetId="0">[2]Цены!$J$31</definedName>
    <definedName name="PnH60_PurPro" localSheetId="1">[2]Цены!$J$31</definedName>
    <definedName name="PnH60_PurPro" localSheetId="2">[2]Цены!$J$31</definedName>
    <definedName name="PnH60_PurPro" localSheetId="3">[2]Цены!$J$31</definedName>
    <definedName name="PnH60_PurPro">[1]Цены!$J$31</definedName>
    <definedName name="PnH60_PurProMatt275" localSheetId="0">[2]Цены!$H$31</definedName>
    <definedName name="PnH60_PurProMatt275" localSheetId="1">[2]Цены!$H$31</definedName>
    <definedName name="PnH60_PurProMatt275" localSheetId="2">[2]Цены!$H$31</definedName>
    <definedName name="PnH60_PurProMatt275" localSheetId="3">[2]Цены!$H$31</definedName>
    <definedName name="PnH60_PurProMatt275">[1]Цены!$H$31</definedName>
    <definedName name="PnH60_Sat" localSheetId="0">[2]Цены!$AP$31</definedName>
    <definedName name="PnH60_Sat" localSheetId="1">[2]Цены!$AP$31</definedName>
    <definedName name="PnH60_Sat" localSheetId="2">[2]Цены!$AP$31</definedName>
    <definedName name="PnH60_Sat" localSheetId="3">[2]Цены!$AP$31</definedName>
    <definedName name="PnH60_Sat">[1]Цены!$AN$31</definedName>
    <definedName name="PnH60_SatMatt" localSheetId="0">[2]Цены!$AB$31</definedName>
    <definedName name="PnH60_SatMatt" localSheetId="1">[2]Цены!$AB$31</definedName>
    <definedName name="PnH60_SatMatt" localSheetId="2">[2]Цены!$AB$31</definedName>
    <definedName name="PnH60_SatMatt" localSheetId="3">[2]Цены!$AB$31</definedName>
    <definedName name="PnH60_SatMatt">[1]Цены!$AB$31</definedName>
    <definedName name="PnH60_StBarhat" localSheetId="0">[2]Цены!$AD$31</definedName>
    <definedName name="PnH60_StBarhat" localSheetId="1">[2]Цены!$AD$31</definedName>
    <definedName name="PnH60_StBarhat" localSheetId="2">[2]Цены!$AD$31</definedName>
    <definedName name="PnH60_StBarhat" localSheetId="3">[2]Цены!$AD$31</definedName>
    <definedName name="PnH60_StBarhat">[1]Цены!$AD$31</definedName>
    <definedName name="PnH60_Vel_X" localSheetId="0">[2]Цены!$L$31</definedName>
    <definedName name="PnH60_Vel_X" localSheetId="1">[2]Цены!$L$31</definedName>
    <definedName name="PnH60_Vel_X" localSheetId="2">[2]Цены!$L$31</definedName>
    <definedName name="PnH60_Vel_X" localSheetId="3">[2]Цены!$L$31</definedName>
    <definedName name="PnH60_Vel_X">[1]Цены!$L$31</definedName>
    <definedName name="PnH60_Zn035" localSheetId="0">[2]Цены!$BZ$31</definedName>
    <definedName name="PnH60_Zn035" localSheetId="1">[2]Цены!$BZ$31</definedName>
    <definedName name="PnH60_Zn035" localSheetId="2">[2]Цены!$BZ$31</definedName>
    <definedName name="PnH60_Zn035" localSheetId="3">[2]Цены!$BZ$31</definedName>
    <definedName name="PnH60_Zn035">[1]Цены!$BX$31</definedName>
    <definedName name="PnH60_Zn04" localSheetId="0">[2]Цены!$BX$31</definedName>
    <definedName name="PnH60_Zn04" localSheetId="1">[2]Цены!$BX$31</definedName>
    <definedName name="PnH60_Zn04" localSheetId="2">[2]Цены!$BX$31</definedName>
    <definedName name="PnH60_Zn04" localSheetId="3">[2]Цены!$BX$31</definedName>
    <definedName name="PnH60_Zn04">[1]Цены!$BV$31</definedName>
    <definedName name="PnH60_Zn045" localSheetId="0">[2]Цены!$BV$31</definedName>
    <definedName name="PnH60_Zn045" localSheetId="1">[2]Цены!$BV$31</definedName>
    <definedName name="PnH60_Zn045" localSheetId="2">[2]Цены!$BV$31</definedName>
    <definedName name="PnH60_Zn045" localSheetId="3">[2]Цены!$BV$31</definedName>
    <definedName name="PnH60_Zn045">[1]Цены!$BT$31</definedName>
    <definedName name="PnH60_Zn05" localSheetId="0">[2]Цены!$BT$31</definedName>
    <definedName name="PnH60_Zn05" localSheetId="1">[2]Цены!$BT$31</definedName>
    <definedName name="PnH60_Zn05" localSheetId="2">[2]Цены!$BT$31</definedName>
    <definedName name="PnH60_Zn05" localSheetId="3">[2]Цены!$BT$31</definedName>
    <definedName name="PnH60_Zn05">[1]Цены!$BR$31</definedName>
    <definedName name="PnH60_Zn055" localSheetId="0">[2]Цены!$BR$31</definedName>
    <definedName name="PnH60_Zn055" localSheetId="1">[2]Цены!$BR$31</definedName>
    <definedName name="PnH60_Zn055" localSheetId="2">[2]Цены!$BR$31</definedName>
    <definedName name="PnH60_Zn055" localSheetId="3">[2]Цены!$BR$31</definedName>
    <definedName name="PnH60_Zn055">[1]Цены!$BP$31</definedName>
    <definedName name="PnH60_Zn07" localSheetId="0">[2]Цены!$BP$31</definedName>
    <definedName name="PnH60_Zn07" localSheetId="1">[2]Цены!$BP$31</definedName>
    <definedName name="PnH60_Zn07" localSheetId="2">[2]Цены!$BP$31</definedName>
    <definedName name="PnH60_Zn07" localSheetId="3">[2]Цены!$BP$31</definedName>
    <definedName name="PnH60_Zn07">[1]Цены!$BN$31</definedName>
    <definedName name="PnH60_Zn08" localSheetId="0">[2]Цены!$BN$31</definedName>
    <definedName name="PnH60_Zn08" localSheetId="1">[2]Цены!$BN$31</definedName>
    <definedName name="PnH60_Zn08" localSheetId="2">[2]Цены!$BN$31</definedName>
    <definedName name="PnH60_Zn08" localSheetId="3">[2]Цены!$BN$31</definedName>
    <definedName name="PnH60_Zn08">[1]Цены!$BL$31</definedName>
    <definedName name="PnH60_Zn09" localSheetId="0">[2]Цены!$BL$31</definedName>
    <definedName name="PnH60_Zn09" localSheetId="1">[2]Цены!$BL$31</definedName>
    <definedName name="PnH60_Zn09" localSheetId="2">[2]Цены!$BL$31</definedName>
    <definedName name="PnH60_Zn09" localSheetId="3">[2]Цены!$BL$31</definedName>
    <definedName name="PnH60_Zn09">[1]Цены!$BJ$31</definedName>
    <definedName name="PnH75_Atl_X" localSheetId="0">[2]Цены!$N$32</definedName>
    <definedName name="PnH75_Atl_X" localSheetId="1">[2]Цены!$N$32</definedName>
    <definedName name="PnH75_Atl_X" localSheetId="2">[2]Цены!$N$32</definedName>
    <definedName name="PnH75_Atl_X" localSheetId="3">[2]Цены!$N$32</definedName>
    <definedName name="PnH75_Atl_X">[1]Цены!$N$32</definedName>
    <definedName name="PnH75_dachPr" localSheetId="0">[2]Цены!$CB$32</definedName>
    <definedName name="PnH75_dachPr" localSheetId="1">[2]Цены!$CB$32</definedName>
    <definedName name="PnH75_dachPr" localSheetId="2">[2]Цены!$CB$32</definedName>
    <definedName name="PnH75_dachPr" localSheetId="3">[2]Цены!$CB$32</definedName>
    <definedName name="PnH75_dachPr">[1]Цены!$BZ$32</definedName>
    <definedName name="PnH75_dachSk" localSheetId="0">[2]Цены!$CD$32</definedName>
    <definedName name="PnH75_dachSk" localSheetId="1">[2]Цены!$CD$32</definedName>
    <definedName name="PnH75_dachSk" localSheetId="2">[2]Цены!$CD$32</definedName>
    <definedName name="PnH75_dachSk" localSheetId="3">[2]Цены!$CD$32</definedName>
    <definedName name="PnH75_dachSk">[1]Цены!$CB$32</definedName>
    <definedName name="PnH75_Dr" localSheetId="0">[2]Цены!$AL$32</definedName>
    <definedName name="PnH75_Dr" localSheetId="1">[2]Цены!$AL$32</definedName>
    <definedName name="PnH75_Dr" localSheetId="2">[2]Цены!$AL$32</definedName>
    <definedName name="PnH75_Dr" localSheetId="3">[2]Цены!$AL$32</definedName>
    <definedName name="PnH75_Dr">[1]Цены!$AL$32</definedName>
    <definedName name="PnH75_Drdp" localSheetId="0">[2]Цены!$AF$32</definedName>
    <definedName name="PnH75_Drdp" localSheetId="1">[2]Цены!$AF$32</definedName>
    <definedName name="PnH75_Drdp" localSheetId="2">[2]Цены!$AF$32</definedName>
    <definedName name="PnH75_Drdp" localSheetId="3">[2]Цены!$AF$32</definedName>
    <definedName name="PnH75_Drdp">[1]Цены!$AF$32</definedName>
    <definedName name="PnH75_DrLite">[2]Цены!$AN$32</definedName>
    <definedName name="PnH75_DrTw" localSheetId="0">[2]Цены!$AH$32</definedName>
    <definedName name="PnH75_DrTw" localSheetId="1">[2]Цены!$AH$32</definedName>
    <definedName name="PnH75_DrTw" localSheetId="2">[2]Цены!$AH$32</definedName>
    <definedName name="PnH75_DrTw" localSheetId="3">[2]Цены!$AH$32</definedName>
    <definedName name="PnH75_DrTw">[1]Цены!$AH$32</definedName>
    <definedName name="PnH75_DrTX" localSheetId="0">[2]Цены!$AJ$32</definedName>
    <definedName name="PnH75_DrTX" localSheetId="1">[2]Цены!$AJ$32</definedName>
    <definedName name="PnH75_DrTX" localSheetId="2">[2]Цены!$AJ$32</definedName>
    <definedName name="PnH75_DrTX" localSheetId="3">[2]Цены!$AJ$32</definedName>
    <definedName name="PnH75_DrTX">[1]Цены!$AJ$32</definedName>
    <definedName name="PnH75_Pe04" localSheetId="0">[2]Цены!$BD$32</definedName>
    <definedName name="PnH75_Pe04" localSheetId="1">[2]Цены!$BD$32</definedName>
    <definedName name="PnH75_Pe04" localSheetId="2">[2]Цены!$BD$32</definedName>
    <definedName name="PnH75_Pe04" localSheetId="3">[2]Цены!$BD$32</definedName>
    <definedName name="PnH75_Pe04">[1]Цены!$BB$32</definedName>
    <definedName name="PnH75_Pe045" localSheetId="0">[2]Цены!$AT$32</definedName>
    <definedName name="PnH75_Pe045" localSheetId="1">[2]Цены!$AT$32</definedName>
    <definedName name="PnH75_Pe045" localSheetId="2">[2]Цены!$AT$32</definedName>
    <definedName name="PnH75_Pe045" localSheetId="3">[2]Цены!$AT$32</definedName>
    <definedName name="PnH75_Pe045">[1]Цены!$AR$32</definedName>
    <definedName name="PnH75_Pe045Lite" localSheetId="0">[2]Цены!$BJ$32</definedName>
    <definedName name="PnH75_Pe045Lite" localSheetId="1">[2]Цены!$BJ$32</definedName>
    <definedName name="PnH75_Pe045Lite" localSheetId="2">[2]Цены!$BJ$32</definedName>
    <definedName name="PnH75_Pe045Lite" localSheetId="3">[2]Цены!$BJ$32</definedName>
    <definedName name="PnH75_Pe045Lite">[1]Цены!$BH$32</definedName>
    <definedName name="PnH75_Pe04dp" localSheetId="0">[2]Цены!$BF$32</definedName>
    <definedName name="PnH75_Pe04dp" localSheetId="1">[2]Цены!$BF$32</definedName>
    <definedName name="PnH75_Pe04dp" localSheetId="2">[2]Цены!$BF$32</definedName>
    <definedName name="PnH75_Pe04dp" localSheetId="3">[2]Цены!$BF$32</definedName>
    <definedName name="PnH75_Pe04dp">[1]Цены!$BD$32</definedName>
    <definedName name="PnH75_Pe04dpMatt" localSheetId="0">[2]Цены!$BH$32</definedName>
    <definedName name="PnH75_Pe04dpMatt" localSheetId="1">[2]Цены!$BH$32</definedName>
    <definedName name="PnH75_Pe04dpMatt" localSheetId="2">[2]Цены!$BH$32</definedName>
    <definedName name="PnH75_Pe04dpMatt" localSheetId="3">[2]Цены!$BH$32</definedName>
    <definedName name="PnH75_Pe04dpMatt">[1]Цены!$BF$32</definedName>
    <definedName name="PnH75_Pe05" localSheetId="0">[2]Цены!$AR$32</definedName>
    <definedName name="PnH75_Pe05" localSheetId="1">[2]Цены!$AR$32</definedName>
    <definedName name="PnH75_Pe05" localSheetId="2">[2]Цены!$AR$32</definedName>
    <definedName name="PnH75_Pe05" localSheetId="3">[2]Цены!$AR$32</definedName>
    <definedName name="PnH75_Pe05">[1]Цены!$AP$32</definedName>
    <definedName name="PnH75_Pe07" localSheetId="0">[2]Цены!$AZ$32</definedName>
    <definedName name="PnH75_Pe07" localSheetId="1">[2]Цены!$AZ$32</definedName>
    <definedName name="PnH75_Pe07" localSheetId="2">[2]Цены!$AZ$32</definedName>
    <definedName name="PnH75_Pe07" localSheetId="3">[2]Цены!$AZ$32</definedName>
    <definedName name="PnH75_Pe07">[1]Цены!$AX$32</definedName>
    <definedName name="PnH75_Pe07dp" localSheetId="0">[2]Цены!$BB$32</definedName>
    <definedName name="PnH75_Pe07dp" localSheetId="1">[2]Цены!$BB$32</definedName>
    <definedName name="PnH75_Pe07dp" localSheetId="2">[2]Цены!$BB$32</definedName>
    <definedName name="PnH75_Pe07dp" localSheetId="3">[2]Цены!$BB$32</definedName>
    <definedName name="PnH75_Pe07dp">[1]Цены!$AZ$32</definedName>
    <definedName name="PnH75_Pe08" localSheetId="0">[2]Цены!$AX$32</definedName>
    <definedName name="PnH75_Pe08" localSheetId="1">[2]Цены!$AX$32</definedName>
    <definedName name="PnH75_Pe08" localSheetId="2">[2]Цены!$AX$32</definedName>
    <definedName name="PnH75_Pe08" localSheetId="3">[2]Цены!$AX$32</definedName>
    <definedName name="PnH75_Pe08">[1]Цены!$AV$32</definedName>
    <definedName name="PnH75_PEdp" localSheetId="0">[2]Цены!$AV$32</definedName>
    <definedName name="PnH75_PEdp" localSheetId="1">[2]Цены!$AV$32</definedName>
    <definedName name="PnH75_PEdp" localSheetId="2">[2]Цены!$AV$32</definedName>
    <definedName name="PnH75_PEdp" localSheetId="3">[2]Цены!$AV$32</definedName>
    <definedName name="PnH75_PEdp">[1]Цены!$AT$32</definedName>
    <definedName name="PnH75_Pt" localSheetId="0">[2]Цены!$R$32</definedName>
    <definedName name="PnH75_Pt" localSheetId="1">[2]Цены!$R$32</definedName>
    <definedName name="PnH75_Pt" localSheetId="2">[2]Цены!$R$32</definedName>
    <definedName name="PnH75_Pt" localSheetId="3">[2]Цены!$R$32</definedName>
    <definedName name="PnH75_Pt">[1]Цены!$R$32</definedName>
    <definedName name="PnH75_Ptdp" localSheetId="0">[2]Цены!$P$32</definedName>
    <definedName name="PnH75_Ptdp" localSheetId="1">[2]Цены!$P$32</definedName>
    <definedName name="PnH75_Ptdp" localSheetId="2">[2]Цены!$P$32</definedName>
    <definedName name="PnH75_Ptdp" localSheetId="3">[2]Цены!$P$32</definedName>
    <definedName name="PnH75_Ptdp">[1]Цены!$P$32</definedName>
    <definedName name="PnH75_PtRF4" localSheetId="0">[2]Цены!$X$32</definedName>
    <definedName name="PnH75_PtRF4" localSheetId="1">[2]Цены!$X$32</definedName>
    <definedName name="PnH75_PtRF4" localSheetId="2">[2]Цены!$X$32</definedName>
    <definedName name="PnH75_PtRF4" localSheetId="3">[2]Цены!$X$32</definedName>
    <definedName name="PnH75_PtRF4">[1]Цены!$X$32</definedName>
    <definedName name="PnH75_PtRFdp" localSheetId="0">[2]Цены!$T$32</definedName>
    <definedName name="PnH75_PtRFdp" localSheetId="1">[2]Цены!$T$32</definedName>
    <definedName name="PnH75_PtRFdp" localSheetId="2">[2]Цены!$T$32</definedName>
    <definedName name="PnH75_PtRFdp" localSheetId="3">[2]Цены!$T$32</definedName>
    <definedName name="PnH75_PtRFdp">[1]Цены!$T$32</definedName>
    <definedName name="PnH75_PurLiteMatt" localSheetId="0">[2]Цены!$Z$32</definedName>
    <definedName name="PnH75_PurLiteMatt" localSheetId="1">[2]Цены!$Z$32</definedName>
    <definedName name="PnH75_PurLiteMatt" localSheetId="2">[2]Цены!$Z$32</definedName>
    <definedName name="PnH75_PurLiteMatt" localSheetId="3">[2]Цены!$Z$32</definedName>
    <definedName name="PnH75_PurLiteMatt">[1]Цены!$Z$32</definedName>
    <definedName name="PnH75_PurMatt" localSheetId="0">[2]Цены!$D$32</definedName>
    <definedName name="PnH75_PurMatt" localSheetId="1">[2]Цены!$D$32</definedName>
    <definedName name="PnH75_PurMatt" localSheetId="2">[2]Цены!$D$32</definedName>
    <definedName name="PnH75_PurMatt" localSheetId="3">[2]Цены!$D$32</definedName>
    <definedName name="PnH75_PurMatt">[1]Цены!$D$32</definedName>
    <definedName name="PnH75_PurPro" localSheetId="0">[2]Цены!$J$32</definedName>
    <definedName name="PnH75_PurPro" localSheetId="1">[2]Цены!$J$32</definedName>
    <definedName name="PnH75_PurPro" localSheetId="2">[2]Цены!$J$32</definedName>
    <definedName name="PnH75_PurPro" localSheetId="3">[2]Цены!$J$32</definedName>
    <definedName name="PnH75_PurPro">[1]Цены!$J$32</definedName>
    <definedName name="PnH75_PurProMatt275" localSheetId="0">[2]Цены!$H$32</definedName>
    <definedName name="PnH75_PurProMatt275" localSheetId="1">[2]Цены!$H$32</definedName>
    <definedName name="PnH75_PurProMatt275" localSheetId="2">[2]Цены!$H$32</definedName>
    <definedName name="PnH75_PurProMatt275" localSheetId="3">[2]Цены!$H$32</definedName>
    <definedName name="PnH75_PurProMatt275">[1]Цены!$H$32</definedName>
    <definedName name="PnH75_Sat" localSheetId="0">[2]Цены!$AP$32</definedName>
    <definedName name="PnH75_Sat" localSheetId="1">[2]Цены!$AP$32</definedName>
    <definedName name="PnH75_Sat" localSheetId="2">[2]Цены!$AP$32</definedName>
    <definedName name="PnH75_Sat" localSheetId="3">[2]Цены!$AP$32</definedName>
    <definedName name="PnH75_Sat">[1]Цены!$AN$32</definedName>
    <definedName name="PnH75_SatMatt" localSheetId="0">[2]Цены!$AB$32</definedName>
    <definedName name="PnH75_SatMatt" localSheetId="1">[2]Цены!$AB$32</definedName>
    <definedName name="PnH75_SatMatt" localSheetId="2">[2]Цены!$AB$32</definedName>
    <definedName name="PnH75_SatMatt" localSheetId="3">[2]Цены!$AB$32</definedName>
    <definedName name="PnH75_SatMatt">[1]Цены!$AB$32</definedName>
    <definedName name="PnH75_StBarhat" localSheetId="0">[2]Цены!$AD$32</definedName>
    <definedName name="PnH75_StBarhat" localSheetId="1">[2]Цены!$AD$32</definedName>
    <definedName name="PnH75_StBarhat" localSheetId="2">[2]Цены!$AD$32</definedName>
    <definedName name="PnH75_StBarhat" localSheetId="3">[2]Цены!$AD$32</definedName>
    <definedName name="PnH75_StBarhat">[1]Цены!$AD$32</definedName>
    <definedName name="PnH75_Vel_X" localSheetId="0">[2]Цены!$L$32</definedName>
    <definedName name="PnH75_Vel_X" localSheetId="1">[2]Цены!$L$32</definedName>
    <definedName name="PnH75_Vel_X" localSheetId="2">[2]Цены!$L$32</definedName>
    <definedName name="PnH75_Vel_X" localSheetId="3">[2]Цены!$L$32</definedName>
    <definedName name="PnH75_Vel_X">[1]Цены!$L$32</definedName>
    <definedName name="PnH75_Zn035" localSheetId="0">[2]Цены!$BZ$32</definedName>
    <definedName name="PnH75_Zn035" localSheetId="1">[2]Цены!$BZ$32</definedName>
    <definedName name="PnH75_Zn035" localSheetId="2">[2]Цены!$BZ$32</definedName>
    <definedName name="PnH75_Zn035" localSheetId="3">[2]Цены!$BZ$32</definedName>
    <definedName name="PnH75_Zn035">[1]Цены!$BX$32</definedName>
    <definedName name="PnH75_Zn04" localSheetId="0">[2]Цены!$BX$32</definedName>
    <definedName name="PnH75_Zn04" localSheetId="1">[2]Цены!$BX$32</definedName>
    <definedName name="PnH75_Zn04" localSheetId="2">[2]Цены!$BX$32</definedName>
    <definedName name="PnH75_Zn04" localSheetId="3">[2]Цены!$BX$32</definedName>
    <definedName name="PnH75_Zn04">[1]Цены!$BV$32</definedName>
    <definedName name="PnH75_Zn045" localSheetId="0">[2]Цены!$BV$32</definedName>
    <definedName name="PnH75_Zn045" localSheetId="1">[2]Цены!$BV$32</definedName>
    <definedName name="PnH75_Zn045" localSheetId="2">[2]Цены!$BV$32</definedName>
    <definedName name="PnH75_Zn045" localSheetId="3">[2]Цены!$BV$32</definedName>
    <definedName name="PnH75_Zn045">[1]Цены!$BT$32</definedName>
    <definedName name="PnH75_Zn05" localSheetId="0">[2]Цены!$BT$32</definedName>
    <definedName name="PnH75_Zn05" localSheetId="1">[2]Цены!$BT$32</definedName>
    <definedName name="PnH75_Zn05" localSheetId="2">[2]Цены!$BT$32</definedName>
    <definedName name="PnH75_Zn05" localSheetId="3">[2]Цены!$BT$32</definedName>
    <definedName name="PnH75_Zn05">[1]Цены!$BR$32</definedName>
    <definedName name="PnH75_Zn055" localSheetId="0">[2]Цены!$BR$32</definedName>
    <definedName name="PnH75_Zn055" localSheetId="1">[2]Цены!$BR$32</definedName>
    <definedName name="PnH75_Zn055" localSheetId="2">[2]Цены!$BR$32</definedName>
    <definedName name="PnH75_Zn055" localSheetId="3">[2]Цены!$BR$32</definedName>
    <definedName name="PnH75_Zn055">[1]Цены!$BP$32</definedName>
    <definedName name="PnH75_Zn07" localSheetId="0">[2]Цены!$BP$32</definedName>
    <definedName name="PnH75_Zn07" localSheetId="1">[2]Цены!$BP$32</definedName>
    <definedName name="PnH75_Zn07" localSheetId="2">[2]Цены!$BP$32</definedName>
    <definedName name="PnH75_Zn07" localSheetId="3">[2]Цены!$BP$32</definedName>
    <definedName name="PnH75_Zn07">[1]Цены!$BN$32</definedName>
    <definedName name="PnH75_Zn08" localSheetId="0">[2]Цены!$BN$32</definedName>
    <definedName name="PnH75_Zn08" localSheetId="1">[2]Цены!$BN$32</definedName>
    <definedName name="PnH75_Zn08" localSheetId="2">[2]Цены!$BN$32</definedName>
    <definedName name="PnH75_Zn08" localSheetId="3">[2]Цены!$BN$32</definedName>
    <definedName name="PnH75_Zn08">[1]Цены!$BL$32</definedName>
    <definedName name="PnH75_Zn09" localSheetId="0">[2]Цены!$BL$32</definedName>
    <definedName name="PnH75_Zn09" localSheetId="1">[2]Цены!$BL$32</definedName>
    <definedName name="PnH75_Zn09" localSheetId="2">[2]Цены!$BL$32</definedName>
    <definedName name="PnH75_Zn09" localSheetId="3">[2]Цены!$BL$32</definedName>
    <definedName name="PnH75_Zn09">[1]Цены!$BJ$32</definedName>
    <definedName name="PnHC35_Atl_X" localSheetId="0">[2]Цены!$N$29</definedName>
    <definedName name="PnHC35_Atl_X" localSheetId="1">[2]Цены!$N$29</definedName>
    <definedName name="PnHC35_Atl_X" localSheetId="2">[2]Цены!$N$29</definedName>
    <definedName name="PnHC35_Atl_X" localSheetId="3">[2]Цены!$N$29</definedName>
    <definedName name="PnHC35_Atl_X">[1]Цены!$N$29</definedName>
    <definedName name="PnHC35_dachPr" localSheetId="0">[2]Цены!$CB$29</definedName>
    <definedName name="PnHC35_dachPr" localSheetId="1">[2]Цены!$CB$29</definedName>
    <definedName name="PnHC35_dachPr" localSheetId="2">[2]Цены!$CB$29</definedName>
    <definedName name="PnHC35_dachPr" localSheetId="3">[2]Цены!$CB$29</definedName>
    <definedName name="PnHC35_dachPr">[1]Цены!$BZ$29</definedName>
    <definedName name="PnHC35_dachSk" localSheetId="0">[2]Цены!$CD$29</definedName>
    <definedName name="PnHC35_dachSk" localSheetId="1">[2]Цены!$CD$29</definedName>
    <definedName name="PnHC35_dachSk" localSheetId="2">[2]Цены!$CD$29</definedName>
    <definedName name="PnHC35_dachSk" localSheetId="3">[2]Цены!$CD$29</definedName>
    <definedName name="PnHC35_dachSk">[1]Цены!$CB$29</definedName>
    <definedName name="PnHC35_Dr" localSheetId="0">[2]Цены!$AL$29</definedName>
    <definedName name="PnHC35_Dr" localSheetId="1">[2]Цены!$AL$29</definedName>
    <definedName name="PnHC35_Dr" localSheetId="2">[2]Цены!$AL$29</definedName>
    <definedName name="PnHC35_Dr" localSheetId="3">[2]Цены!$AL$29</definedName>
    <definedName name="PnHC35_Dr">[1]Цены!$AL$29</definedName>
    <definedName name="PnHC35_Drdp" localSheetId="0">[2]Цены!$AF$29</definedName>
    <definedName name="PnHC35_Drdp" localSheetId="1">[2]Цены!$AF$29</definedName>
    <definedName name="PnHC35_Drdp" localSheetId="2">[2]Цены!$AF$29</definedName>
    <definedName name="PnHC35_Drdp" localSheetId="3">[2]Цены!$AF$29</definedName>
    <definedName name="PnHC35_Drdp">[1]Цены!$AF$29</definedName>
    <definedName name="PnHC35_DrLite">[2]Цены!$AN$29</definedName>
    <definedName name="PnHC35_DrTw" localSheetId="0">[2]Цены!$AH$29</definedName>
    <definedName name="PnHC35_DrTw" localSheetId="1">[2]Цены!$AH$29</definedName>
    <definedName name="PnHC35_DrTw" localSheetId="2">[2]Цены!$AH$29</definedName>
    <definedName name="PnHC35_DrTw" localSheetId="3">[2]Цены!$AH$29</definedName>
    <definedName name="PnHC35_DrTw">[1]Цены!$AH$29</definedName>
    <definedName name="PnHC35_DrTX" localSheetId="0">[2]Цены!$AJ$29</definedName>
    <definedName name="PnHC35_DrTX" localSheetId="1">[2]Цены!$AJ$29</definedName>
    <definedName name="PnHC35_DrTX" localSheetId="2">[2]Цены!$AJ$29</definedName>
    <definedName name="PnHC35_DrTX" localSheetId="3">[2]Цены!$AJ$29</definedName>
    <definedName name="PnHC35_DrTX">[1]Цены!$AJ$29</definedName>
    <definedName name="PnHC35_Pe04" localSheetId="0">[2]Цены!$BD$29</definedName>
    <definedName name="PnHC35_Pe04" localSheetId="1">[2]Цены!$BD$29</definedName>
    <definedName name="PnHC35_Pe04" localSheetId="2">[2]Цены!$BD$29</definedName>
    <definedName name="PnHC35_Pe04" localSheetId="3">[2]Цены!$BD$29</definedName>
    <definedName name="PnHC35_Pe04">[1]Цены!$BB$29</definedName>
    <definedName name="PnHC35_Pe045" localSheetId="0">[2]Цены!$AT$29</definedName>
    <definedName name="PnHC35_Pe045" localSheetId="1">[2]Цены!$AT$29</definedName>
    <definedName name="PnHC35_Pe045" localSheetId="2">[2]Цены!$AT$29</definedName>
    <definedName name="PnHC35_Pe045" localSheetId="3">[2]Цены!$AT$29</definedName>
    <definedName name="PnHC35_Pe045">[1]Цены!$AR$29</definedName>
    <definedName name="PnHC35_Pe045Lite" localSheetId="0">[2]Цены!$BJ$29</definedName>
    <definedName name="PnHC35_Pe045Lite" localSheetId="1">[2]Цены!$BJ$29</definedName>
    <definedName name="PnHC35_Pe045Lite" localSheetId="2">[2]Цены!$BJ$29</definedName>
    <definedName name="PnHC35_Pe045Lite" localSheetId="3">[2]Цены!$BJ$29</definedName>
    <definedName name="PnHC35_Pe045Lite">[1]Цены!$BH$29</definedName>
    <definedName name="PnHC35_Pe04dp" localSheetId="0">[2]Цены!$BF$29</definedName>
    <definedName name="PnHC35_Pe04dp" localSheetId="1">[2]Цены!$BF$29</definedName>
    <definedName name="PnHC35_Pe04dp" localSheetId="2">[2]Цены!$BF$29</definedName>
    <definedName name="PnHC35_Pe04dp" localSheetId="3">[2]Цены!$BF$29</definedName>
    <definedName name="PnHC35_Pe04dp">[1]Цены!$BD$29</definedName>
    <definedName name="PnHC35_Pe04dpMatt" localSheetId="0">[2]Цены!$BH$29</definedName>
    <definedName name="PnHC35_Pe04dpMatt" localSheetId="1">[2]Цены!$BH$29</definedName>
    <definedName name="PnHC35_Pe04dpMatt" localSheetId="2">[2]Цены!$BH$29</definedName>
    <definedName name="PnHC35_Pe04dpMatt" localSheetId="3">[2]Цены!$BH$29</definedName>
    <definedName name="PnHC35_Pe04dpMatt">[1]Цены!$BF$29</definedName>
    <definedName name="PnHC35_Pe05" localSheetId="0">[2]Цены!$AR$29</definedName>
    <definedName name="PnHC35_Pe05" localSheetId="1">[2]Цены!$AR$29</definedName>
    <definedName name="PnHC35_Pe05" localSheetId="2">[2]Цены!$AR$29</definedName>
    <definedName name="PnHC35_Pe05" localSheetId="3">[2]Цены!$AR$29</definedName>
    <definedName name="PnHC35_Pe05">[1]Цены!$AP$29</definedName>
    <definedName name="PnHC35_Pe07" localSheetId="0">[2]Цены!$AZ$29</definedName>
    <definedName name="PnHC35_Pe07" localSheetId="1">[2]Цены!$AZ$29</definedName>
    <definedName name="PnHC35_Pe07" localSheetId="2">[2]Цены!$AZ$29</definedName>
    <definedName name="PnHC35_Pe07" localSheetId="3">[2]Цены!$AZ$29</definedName>
    <definedName name="PnHC35_Pe07">[1]Цены!$AX$29</definedName>
    <definedName name="PnHC35_Pe07dp" localSheetId="0">[2]Цены!$BB$29</definedName>
    <definedName name="PnHC35_Pe07dp" localSheetId="1">[2]Цены!$BB$29</definedName>
    <definedName name="PnHC35_Pe07dp" localSheetId="2">[2]Цены!$BB$29</definedName>
    <definedName name="PnHC35_Pe07dp" localSheetId="3">[2]Цены!$BB$29</definedName>
    <definedName name="PnHC35_Pe07dp">[1]Цены!$AZ$29</definedName>
    <definedName name="PnHC35_Pe08" localSheetId="0">[2]Цены!$AX$29</definedName>
    <definedName name="PnHC35_Pe08" localSheetId="1">[2]Цены!$AX$29</definedName>
    <definedName name="PnHC35_Pe08" localSheetId="2">[2]Цены!$AX$29</definedName>
    <definedName name="PnHC35_Pe08" localSheetId="3">[2]Цены!$AX$29</definedName>
    <definedName name="PnHC35_Pe08">[1]Цены!$AV$29</definedName>
    <definedName name="PnHC35_PEdp" localSheetId="0">[2]Цены!$AV$29</definedName>
    <definedName name="PnHC35_PEdp" localSheetId="1">[2]Цены!$AV$29</definedName>
    <definedName name="PnHC35_PEdp" localSheetId="2">[2]Цены!$AV$29</definedName>
    <definedName name="PnHC35_PEdp" localSheetId="3">[2]Цены!$AV$29</definedName>
    <definedName name="PnHC35_PEdp">[1]Цены!$AT$29</definedName>
    <definedName name="PnHC35_Pt" localSheetId="0">[2]Цены!$R$29</definedName>
    <definedName name="PnHC35_Pt" localSheetId="1">[2]Цены!$R$29</definedName>
    <definedName name="PnHC35_Pt" localSheetId="2">[2]Цены!$R$29</definedName>
    <definedName name="PnHC35_Pt" localSheetId="3">[2]Цены!$R$29</definedName>
    <definedName name="PnHC35_Pt">[1]Цены!$R$29</definedName>
    <definedName name="PnHC35_Ptdp" localSheetId="0">[2]Цены!$P$29</definedName>
    <definedName name="PnHC35_Ptdp" localSheetId="1">[2]Цены!$P$29</definedName>
    <definedName name="PnHC35_Ptdp" localSheetId="2">[2]Цены!$P$29</definedName>
    <definedName name="PnHC35_Ptdp" localSheetId="3">[2]Цены!$P$29</definedName>
    <definedName name="PnHC35_Ptdp">[1]Цены!$P$29</definedName>
    <definedName name="PnHC35_PtRF" localSheetId="0">[2]Цены!$V$29</definedName>
    <definedName name="PnHC35_PtRF" localSheetId="1">[2]Цены!$V$29</definedName>
    <definedName name="PnHC35_PtRF" localSheetId="2">[2]Цены!$V$29</definedName>
    <definedName name="PnHC35_PtRF" localSheetId="3">[2]Цены!$V$29</definedName>
    <definedName name="PnHC35_PtRF">[1]Цены!$V$29</definedName>
    <definedName name="PnHC35_PtRF4" localSheetId="0">[2]Цены!$X$29</definedName>
    <definedName name="PnHC35_PtRF4" localSheetId="1">[2]Цены!$X$29</definedName>
    <definedName name="PnHC35_PtRF4" localSheetId="2">[2]Цены!$X$29</definedName>
    <definedName name="PnHC35_PtRF4" localSheetId="3">[2]Цены!$X$29</definedName>
    <definedName name="PnHC35_PtRF4">[1]Цены!$X$29</definedName>
    <definedName name="PnHC35_PtRFdp" localSheetId="0">[2]Цены!$T$29</definedName>
    <definedName name="PnHC35_PtRFdp" localSheetId="1">[2]Цены!$T$29</definedName>
    <definedName name="PnHC35_PtRFdp" localSheetId="2">[2]Цены!$T$29</definedName>
    <definedName name="PnHC35_PtRFdp" localSheetId="3">[2]Цены!$T$29</definedName>
    <definedName name="PnHC35_PtRFdp">[1]Цены!$T$29</definedName>
    <definedName name="PnHC35_Pur" localSheetId="0">[2]Цены!$F$29</definedName>
    <definedName name="PnHC35_Pur" localSheetId="1">[2]Цены!$F$29</definedName>
    <definedName name="PnHC35_Pur" localSheetId="2">[2]Цены!$F$29</definedName>
    <definedName name="PnHC35_Pur" localSheetId="3">[2]Цены!$F$29</definedName>
    <definedName name="PnHC35_Pur">[1]Цены!$F$29</definedName>
    <definedName name="PnHC35_PurLiteMatt" localSheetId="0">[2]Цены!$Z$29</definedName>
    <definedName name="PnHC35_PurLiteMatt" localSheetId="1">[2]Цены!$Z$29</definedName>
    <definedName name="PnHC35_PurLiteMatt" localSheetId="2">[2]Цены!$Z$29</definedName>
    <definedName name="PnHC35_PurLiteMatt" localSheetId="3">[2]Цены!$Z$29</definedName>
    <definedName name="PnHC35_PurLiteMatt">[1]Цены!$Z$29</definedName>
    <definedName name="PnHC35_PurMatt" localSheetId="0">[2]Цены!$D$29</definedName>
    <definedName name="PnHC35_PurMatt" localSheetId="1">[2]Цены!$D$29</definedName>
    <definedName name="PnHC35_PurMatt" localSheetId="2">[2]Цены!$D$29</definedName>
    <definedName name="PnHC35_PurMatt" localSheetId="3">[2]Цены!$D$29</definedName>
    <definedName name="PnHC35_PurMatt">[1]Цены!$D$29</definedName>
    <definedName name="PnHC35_PurPro" localSheetId="0">[2]Цены!$J$29</definedName>
    <definedName name="PnHC35_PurPro" localSheetId="1">[2]Цены!$J$29</definedName>
    <definedName name="PnHC35_PurPro" localSheetId="2">[2]Цены!$J$29</definedName>
    <definedName name="PnHC35_PurPro" localSheetId="3">[2]Цены!$J$29</definedName>
    <definedName name="PnHC35_PurPro">[1]Цены!$J$29</definedName>
    <definedName name="PnHC35_PurProMatt275" localSheetId="0">[2]Цены!$H$29</definedName>
    <definedName name="PnHC35_PurProMatt275" localSheetId="1">[2]Цены!$H$29</definedName>
    <definedName name="PnHC35_PurProMatt275" localSheetId="2">[2]Цены!$H$29</definedName>
    <definedName name="PnHC35_PurProMatt275" localSheetId="3">[2]Цены!$H$29</definedName>
    <definedName name="PnHC35_PurProMatt275">[1]Цены!$H$29</definedName>
    <definedName name="PnHC35_Sat" localSheetId="0">[2]Цены!$AP$29</definedName>
    <definedName name="PnHC35_Sat" localSheetId="1">[2]Цены!$AP$29</definedName>
    <definedName name="PnHC35_Sat" localSheetId="2">[2]Цены!$AP$29</definedName>
    <definedName name="PnHC35_Sat" localSheetId="3">[2]Цены!$AP$29</definedName>
    <definedName name="PnHC35_Sat">[1]Цены!$AN$29</definedName>
    <definedName name="PnHC35_SatMatt" localSheetId="0">[2]Цены!$AB$29</definedName>
    <definedName name="PnHC35_SatMatt" localSheetId="1">[2]Цены!$AB$29</definedName>
    <definedName name="PnHC35_SatMatt" localSheetId="2">[2]Цены!$AB$29</definedName>
    <definedName name="PnHC35_SatMatt" localSheetId="3">[2]Цены!$AB$29</definedName>
    <definedName name="PnHC35_SatMatt">[1]Цены!$AB$29</definedName>
    <definedName name="PnHC35_StBarhat" localSheetId="0">[2]Цены!$AD$29</definedName>
    <definedName name="PnHC35_StBarhat" localSheetId="1">[2]Цены!$AD$29</definedName>
    <definedName name="PnHC35_StBarhat" localSheetId="2">[2]Цены!$AD$29</definedName>
    <definedName name="PnHC35_StBarhat" localSheetId="3">[2]Цены!$AD$29</definedName>
    <definedName name="PnHC35_StBarhat">[1]Цены!$AD$29</definedName>
    <definedName name="PnHC35_Vel_X" localSheetId="0">[2]Цены!$L$29</definedName>
    <definedName name="PnHC35_Vel_X" localSheetId="1">[2]Цены!$L$29</definedName>
    <definedName name="PnHC35_Vel_X" localSheetId="2">[2]Цены!$L$29</definedName>
    <definedName name="PnHC35_Vel_X" localSheetId="3">[2]Цены!$L$29</definedName>
    <definedName name="PnHC35_Vel_X">[1]Цены!$L$29</definedName>
    <definedName name="PnHC35_Zn035" localSheetId="0">[2]Цены!$BZ$29</definedName>
    <definedName name="PnHC35_Zn035" localSheetId="1">[2]Цены!$BZ$29</definedName>
    <definedName name="PnHC35_Zn035" localSheetId="2">[2]Цены!$BZ$29</definedName>
    <definedName name="PnHC35_Zn035" localSheetId="3">[2]Цены!$BZ$29</definedName>
    <definedName name="PnHC35_Zn035">[1]Цены!$BX$29</definedName>
    <definedName name="PnHC35_Zn04" localSheetId="0">[2]Цены!$BX$29</definedName>
    <definedName name="PnHC35_Zn04" localSheetId="1">[2]Цены!$BX$29</definedName>
    <definedName name="PnHC35_Zn04" localSheetId="2">[2]Цены!$BX$29</definedName>
    <definedName name="PnHC35_Zn04" localSheetId="3">[2]Цены!$BX$29</definedName>
    <definedName name="PnHC35_Zn04">[1]Цены!$BV$29</definedName>
    <definedName name="PnHC35_Zn045" localSheetId="0">[2]Цены!$BV$29</definedName>
    <definedName name="PnHC35_Zn045" localSheetId="1">[2]Цены!$BV$29</definedName>
    <definedName name="PnHC35_Zn045" localSheetId="2">[2]Цены!$BV$29</definedName>
    <definedName name="PnHC35_Zn045" localSheetId="3">[2]Цены!$BV$29</definedName>
    <definedName name="PnHC35_Zn045">[1]Цены!$BT$29</definedName>
    <definedName name="PnHC35_Zn05" localSheetId="0">[2]Цены!$BT$29</definedName>
    <definedName name="PnHC35_Zn05" localSheetId="1">[2]Цены!$BT$29</definedName>
    <definedName name="PnHC35_Zn05" localSheetId="2">[2]Цены!$BT$29</definedName>
    <definedName name="PnHC35_Zn05" localSheetId="3">[2]Цены!$BT$29</definedName>
    <definedName name="PnHC35_Zn05">[1]Цены!$BR$29</definedName>
    <definedName name="PnHC35_Zn055" localSheetId="0">[2]Цены!$BR$29</definedName>
    <definedName name="PnHC35_Zn055" localSheetId="1">[2]Цены!$BR$29</definedName>
    <definedName name="PnHC35_Zn055" localSheetId="2">[2]Цены!$BR$29</definedName>
    <definedName name="PnHC35_Zn055" localSheetId="3">[2]Цены!$BR$29</definedName>
    <definedName name="PnHC35_Zn055">[1]Цены!$BP$29</definedName>
    <definedName name="PnHC35_Zn07" localSheetId="0">[2]Цены!$BP$29</definedName>
    <definedName name="PnHC35_Zn07" localSheetId="1">[2]Цены!$BP$29</definedName>
    <definedName name="PnHC35_Zn07" localSheetId="2">[2]Цены!$BP$29</definedName>
    <definedName name="PnHC35_Zn07" localSheetId="3">[2]Цены!$BP$29</definedName>
    <definedName name="PnHC35_Zn07">[1]Цены!$BN$29</definedName>
    <definedName name="PnHC35_Zn08" localSheetId="0">[2]Цены!$BN$29</definedName>
    <definedName name="PnHC35_Zn08" localSheetId="1">[2]Цены!$BN$29</definedName>
    <definedName name="PnHC35_Zn08" localSheetId="2">[2]Цены!$BN$29</definedName>
    <definedName name="PnHC35_Zn08" localSheetId="3">[2]Цены!$BN$29</definedName>
    <definedName name="PnHC35_Zn08">[1]Цены!$BL$29</definedName>
    <definedName name="PnHC35_Zn09" localSheetId="0">[2]Цены!$BL$29</definedName>
    <definedName name="PnHC35_Zn09" localSheetId="1">[2]Цены!$BL$29</definedName>
    <definedName name="PnHC35_Zn09" localSheetId="2">[2]Цены!$BL$29</definedName>
    <definedName name="PnHC35_Zn09" localSheetId="3">[2]Цены!$BL$29</definedName>
    <definedName name="PnHC35_Zn09">[1]Цены!$BJ$29</definedName>
    <definedName name="PnHC44_Atl_X" localSheetId="0">[2]Цены!$N$30</definedName>
    <definedName name="PnHC44_Atl_X" localSheetId="1">[2]Цены!$N$30</definedName>
    <definedName name="PnHC44_Atl_X" localSheetId="2">[2]Цены!$N$30</definedName>
    <definedName name="PnHC44_Atl_X" localSheetId="3">[2]Цены!$N$30</definedName>
    <definedName name="PnHC44_Atl_X">[1]Цены!$N$30</definedName>
    <definedName name="PnHC44_dachPr" localSheetId="0">[2]Цены!$CB$30</definedName>
    <definedName name="PnHC44_dachPr" localSheetId="1">[2]Цены!$CB$30</definedName>
    <definedName name="PnHC44_dachPr" localSheetId="2">[2]Цены!$CB$30</definedName>
    <definedName name="PnHC44_dachPr" localSheetId="3">[2]Цены!$CB$30</definedName>
    <definedName name="PnHC44_dachPr">[1]Цены!$BZ$30</definedName>
    <definedName name="PnHC44_dachSk" localSheetId="0">[2]Цены!$CD$30</definedName>
    <definedName name="PnHC44_dachSk" localSheetId="1">[2]Цены!$CD$30</definedName>
    <definedName name="PnHC44_dachSk" localSheetId="2">[2]Цены!$CD$30</definedName>
    <definedName name="PnHC44_dachSk" localSheetId="3">[2]Цены!$CD$30</definedName>
    <definedName name="PnHC44_dachSk">[1]Цены!$CB$30</definedName>
    <definedName name="PnHC44_Dr" localSheetId="0">[2]Цены!$AL$30</definedName>
    <definedName name="PnHC44_Dr" localSheetId="1">[2]Цены!$AL$30</definedName>
    <definedName name="PnHC44_Dr" localSheetId="2">[2]Цены!$AL$30</definedName>
    <definedName name="PnHC44_Dr" localSheetId="3">[2]Цены!$AL$30</definedName>
    <definedName name="PnHC44_Dr">[1]Цены!$AL$30</definedName>
    <definedName name="PnHC44_Drdp" localSheetId="0">[2]Цены!$AF$30</definedName>
    <definedName name="PnHC44_Drdp" localSheetId="1">[2]Цены!$AF$30</definedName>
    <definedName name="PnHC44_Drdp" localSheetId="2">[2]Цены!$AF$30</definedName>
    <definedName name="PnHC44_Drdp" localSheetId="3">[2]Цены!$AF$30</definedName>
    <definedName name="PnHC44_Drdp">[1]Цены!$AF$30</definedName>
    <definedName name="PnHC44_DrLite">[2]Цены!$AN$30</definedName>
    <definedName name="PnHC44_DrTw" localSheetId="0">[2]Цены!$AH$30</definedName>
    <definedName name="PnHC44_DrTw" localSheetId="1">[2]Цены!$AH$30</definedName>
    <definedName name="PnHC44_DrTw" localSheetId="2">[2]Цены!$AH$30</definedName>
    <definedName name="PnHC44_DrTw" localSheetId="3">[2]Цены!$AH$30</definedName>
    <definedName name="PnHC44_DrTw">[1]Цены!$AH$30</definedName>
    <definedName name="PnHC44_DrTX" localSheetId="0">[2]Цены!$AJ$30</definedName>
    <definedName name="PnHC44_DrTX" localSheetId="1">[2]Цены!$AJ$30</definedName>
    <definedName name="PnHC44_DrTX" localSheetId="2">[2]Цены!$AJ$30</definedName>
    <definedName name="PnHC44_DrTX" localSheetId="3">[2]Цены!$AJ$30</definedName>
    <definedName name="PnHC44_DrTX">[1]Цены!$AJ$30</definedName>
    <definedName name="PnHC44_Pe04" localSheetId="0">[2]Цены!$BD$30</definedName>
    <definedName name="PnHC44_Pe04" localSheetId="1">[2]Цены!$BD$30</definedName>
    <definedName name="PnHC44_Pe04" localSheetId="2">[2]Цены!$BD$30</definedName>
    <definedName name="PnHC44_Pe04" localSheetId="3">[2]Цены!$BD$30</definedName>
    <definedName name="PnHC44_Pe04">[1]Цены!$BB$30</definedName>
    <definedName name="PnHC44_Pe045" localSheetId="0">[2]Цены!$AT$30</definedName>
    <definedName name="PnHC44_Pe045" localSheetId="1">[2]Цены!$AT$30</definedName>
    <definedName name="PnHC44_Pe045" localSheetId="2">[2]Цены!$AT$30</definedName>
    <definedName name="PnHC44_Pe045" localSheetId="3">[2]Цены!$AT$30</definedName>
    <definedName name="PnHC44_Pe045">[1]Цены!$AR$30</definedName>
    <definedName name="PnHC44_Pe045Lite" localSheetId="0">[2]Цены!$BJ$30</definedName>
    <definedName name="PnHC44_Pe045Lite" localSheetId="1">[2]Цены!$BJ$30</definedName>
    <definedName name="PnHC44_Pe045Lite" localSheetId="2">[2]Цены!$BJ$30</definedName>
    <definedName name="PnHC44_Pe045Lite" localSheetId="3">[2]Цены!$BJ$30</definedName>
    <definedName name="PnHC44_Pe045Lite">[1]Цены!$BH$30</definedName>
    <definedName name="PnHC44_Pe04dp" localSheetId="0">[2]Цены!$BF$30</definedName>
    <definedName name="PnHC44_Pe04dp" localSheetId="1">[2]Цены!$BF$30</definedName>
    <definedName name="PnHC44_Pe04dp" localSheetId="2">[2]Цены!$BF$30</definedName>
    <definedName name="PnHC44_Pe04dp" localSheetId="3">[2]Цены!$BF$30</definedName>
    <definedName name="PnHC44_Pe04dp">[1]Цены!$BD$30</definedName>
    <definedName name="PnHC44_Pe04dpMatt" localSheetId="0">[2]Цены!$BH$30</definedName>
    <definedName name="PnHC44_Pe04dpMatt" localSheetId="1">[2]Цены!$BH$30</definedName>
    <definedName name="PnHC44_Pe04dpMatt" localSheetId="2">[2]Цены!$BH$30</definedName>
    <definedName name="PnHC44_Pe04dpMatt" localSheetId="3">[2]Цены!$BH$30</definedName>
    <definedName name="PnHC44_Pe04dpMatt">[1]Цены!$BF$30</definedName>
    <definedName name="PnHC44_Pe05" localSheetId="0">[2]Цены!$AR$30</definedName>
    <definedName name="PnHC44_Pe05" localSheetId="1">[2]Цены!$AR$30</definedName>
    <definedName name="PnHC44_Pe05" localSheetId="2">[2]Цены!$AR$30</definedName>
    <definedName name="PnHC44_Pe05" localSheetId="3">[2]Цены!$AR$30</definedName>
    <definedName name="PnHC44_Pe05">[1]Цены!$AP$30</definedName>
    <definedName name="PnHC44_Pe07" localSheetId="0">[2]Цены!$AZ$30</definedName>
    <definedName name="PnHC44_Pe07" localSheetId="1">[2]Цены!$AZ$30</definedName>
    <definedName name="PnHC44_Pe07" localSheetId="2">[2]Цены!$AZ$30</definedName>
    <definedName name="PnHC44_Pe07" localSheetId="3">[2]Цены!$AZ$30</definedName>
    <definedName name="PnHC44_Pe07">[1]Цены!$AX$30</definedName>
    <definedName name="PnHC44_Pe07dp" localSheetId="0">[2]Цены!$BB$30</definedName>
    <definedName name="PnHC44_Pe07dp" localSheetId="1">[2]Цены!$BB$30</definedName>
    <definedName name="PnHC44_Pe07dp" localSheetId="2">[2]Цены!$BB$30</definedName>
    <definedName name="PnHC44_Pe07dp" localSheetId="3">[2]Цены!$BB$30</definedName>
    <definedName name="PnHC44_Pe07dp">[1]Цены!$AZ$30</definedName>
    <definedName name="PnHC44_Pe08" localSheetId="0">[2]Цены!$AX$30</definedName>
    <definedName name="PnHC44_Pe08" localSheetId="1">[2]Цены!$AX$30</definedName>
    <definedName name="PnHC44_Pe08" localSheetId="2">[2]Цены!$AX$30</definedName>
    <definedName name="PnHC44_Pe08" localSheetId="3">[2]Цены!$AX$30</definedName>
    <definedName name="PnHC44_Pe08">[1]Цены!$AV$30</definedName>
    <definedName name="PnHC44_PEdp" localSheetId="0">[2]Цены!$AV$30</definedName>
    <definedName name="PnHC44_PEdp" localSheetId="1">[2]Цены!$AV$30</definedName>
    <definedName name="PnHC44_PEdp" localSheetId="2">[2]Цены!$AV$30</definedName>
    <definedName name="PnHC44_PEdp" localSheetId="3">[2]Цены!$AV$30</definedName>
    <definedName name="PnHC44_PEdp">[1]Цены!$AT$30</definedName>
    <definedName name="PnHC44_Pt" localSheetId="0">[2]Цены!$R$30</definedName>
    <definedName name="PnHC44_Pt" localSheetId="1">[2]Цены!$R$30</definedName>
    <definedName name="PnHC44_Pt" localSheetId="2">[2]Цены!$R$30</definedName>
    <definedName name="PnHC44_Pt" localSheetId="3">[2]Цены!$R$30</definedName>
    <definedName name="PnHC44_Pt">[1]Цены!$R$30</definedName>
    <definedName name="PnHC44_Ptdp" localSheetId="0">[2]Цены!$P$30</definedName>
    <definedName name="PnHC44_Ptdp" localSheetId="1">[2]Цены!$P$30</definedName>
    <definedName name="PnHC44_Ptdp" localSheetId="2">[2]Цены!$P$30</definedName>
    <definedName name="PnHC44_Ptdp" localSheetId="3">[2]Цены!$P$30</definedName>
    <definedName name="PnHC44_Ptdp">[1]Цены!$P$30</definedName>
    <definedName name="PnHC44_PtRF" localSheetId="0">[2]Цены!$V$30</definedName>
    <definedName name="PnHC44_PtRF" localSheetId="1">[2]Цены!$V$30</definedName>
    <definedName name="PnHC44_PtRF" localSheetId="2">[2]Цены!$V$30</definedName>
    <definedName name="PnHC44_PtRF" localSheetId="3">[2]Цены!$V$30</definedName>
    <definedName name="PnHC44_PtRF">[1]Цены!$V$30</definedName>
    <definedName name="PnHC44_PtRF4" localSheetId="0">[2]Цены!$X$30</definedName>
    <definedName name="PnHC44_PtRF4" localSheetId="1">[2]Цены!$X$30</definedName>
    <definedName name="PnHC44_PtRF4" localSheetId="2">[2]Цены!$X$30</definedName>
    <definedName name="PnHC44_PtRF4" localSheetId="3">[2]Цены!$X$30</definedName>
    <definedName name="PnHC44_PtRF4">[1]Цены!$X$30</definedName>
    <definedName name="PnHC44_PtRFdp" localSheetId="0">[2]Цены!$T$30</definedName>
    <definedName name="PnHC44_PtRFdp" localSheetId="1">[2]Цены!$T$30</definedName>
    <definedName name="PnHC44_PtRFdp" localSheetId="2">[2]Цены!$T$30</definedName>
    <definedName name="PnHC44_PtRFdp" localSheetId="3">[2]Цены!$T$30</definedName>
    <definedName name="PnHC44_PtRFdp">[1]Цены!$T$30</definedName>
    <definedName name="PnHC44_Pur" localSheetId="0">[2]Цены!$F$30</definedName>
    <definedName name="PnHC44_Pur" localSheetId="1">[2]Цены!$F$30</definedName>
    <definedName name="PnHC44_Pur" localSheetId="2">[2]Цены!$F$30</definedName>
    <definedName name="PnHC44_Pur" localSheetId="3">[2]Цены!$F$30</definedName>
    <definedName name="PnHC44_Pur">[1]Цены!$F$30</definedName>
    <definedName name="PnHC44_PurLiteMatt" localSheetId="0">[2]Цены!$Z$30</definedName>
    <definedName name="PnHC44_PurLiteMatt" localSheetId="1">[2]Цены!$Z$30</definedName>
    <definedName name="PnHC44_PurLiteMatt" localSheetId="2">[2]Цены!$Z$30</definedName>
    <definedName name="PnHC44_PurLiteMatt" localSheetId="3">[2]Цены!$Z$30</definedName>
    <definedName name="PnHC44_PurLiteMatt">[1]Цены!$Z$30</definedName>
    <definedName name="PnHC44_PurMatt" localSheetId="0">[2]Цены!$D$30</definedName>
    <definedName name="PnHC44_PurMatt" localSheetId="1">[2]Цены!$D$30</definedName>
    <definedName name="PnHC44_PurMatt" localSheetId="2">[2]Цены!$D$30</definedName>
    <definedName name="PnHC44_PurMatt" localSheetId="3">[2]Цены!$D$30</definedName>
    <definedName name="PnHC44_PurMatt">[1]Цены!$D$30</definedName>
    <definedName name="PnHC44_PurPro" localSheetId="0">[2]Цены!$J$30</definedName>
    <definedName name="PnHC44_PurPro" localSheetId="1">[2]Цены!$J$30</definedName>
    <definedName name="PnHC44_PurPro" localSheetId="2">[2]Цены!$J$30</definedName>
    <definedName name="PnHC44_PurPro" localSheetId="3">[2]Цены!$J$30</definedName>
    <definedName name="PnHC44_PurPro">[1]Цены!$J$30</definedName>
    <definedName name="PnHC44_PurProMatt275" localSheetId="0">[2]Цены!$H$30</definedName>
    <definedName name="PnHC44_PurProMatt275" localSheetId="1">[2]Цены!$H$30</definedName>
    <definedName name="PnHC44_PurProMatt275" localSheetId="2">[2]Цены!$H$30</definedName>
    <definedName name="PnHC44_PurProMatt275" localSheetId="3">[2]Цены!$H$30</definedName>
    <definedName name="PnHC44_PurProMatt275">[1]Цены!$H$30</definedName>
    <definedName name="PnHC44_Sat" localSheetId="0">[2]Цены!$AP$30</definedName>
    <definedName name="PnHC44_Sat" localSheetId="1">[2]Цены!$AP$30</definedName>
    <definedName name="PnHC44_Sat" localSheetId="2">[2]Цены!$AP$30</definedName>
    <definedName name="PnHC44_Sat" localSheetId="3">[2]Цены!$AP$30</definedName>
    <definedName name="PnHC44_Sat">[1]Цены!$AN$30</definedName>
    <definedName name="PnHC44_SatMatt" localSheetId="0">[2]Цены!$AB$30</definedName>
    <definedName name="PnHC44_SatMatt" localSheetId="1">[2]Цены!$AB$30</definedName>
    <definedName name="PnHC44_SatMatt" localSheetId="2">[2]Цены!$AB$30</definedName>
    <definedName name="PnHC44_SatMatt" localSheetId="3">[2]Цены!$AB$30</definedName>
    <definedName name="PnHC44_SatMatt">[1]Цены!$AB$30</definedName>
    <definedName name="PnHC44_StBarhat" localSheetId="0">[2]Цены!$AD$30</definedName>
    <definedName name="PnHC44_StBarhat" localSheetId="1">[2]Цены!$AD$30</definedName>
    <definedName name="PnHC44_StBarhat" localSheetId="2">[2]Цены!$AD$30</definedName>
    <definedName name="PnHC44_StBarhat" localSheetId="3">[2]Цены!$AD$30</definedName>
    <definedName name="PnHC44_StBarhat">[1]Цены!$AD$30</definedName>
    <definedName name="PnHC44_Vel_X" localSheetId="0">[2]Цены!$L$30</definedName>
    <definedName name="PnHC44_Vel_X" localSheetId="1">[2]Цены!$L$30</definedName>
    <definedName name="PnHC44_Vel_X" localSheetId="2">[2]Цены!$L$30</definedName>
    <definedName name="PnHC44_Vel_X" localSheetId="3">[2]Цены!$L$30</definedName>
    <definedName name="PnHC44_Vel_X">[1]Цены!$L$30</definedName>
    <definedName name="PnHC44_Zn035" localSheetId="0">[2]Цены!$BZ$30</definedName>
    <definedName name="PnHC44_Zn035" localSheetId="1">[2]Цены!$BZ$30</definedName>
    <definedName name="PnHC44_Zn035" localSheetId="2">[2]Цены!$BZ$30</definedName>
    <definedName name="PnHC44_Zn035" localSheetId="3">[2]Цены!$BZ$30</definedName>
    <definedName name="PnHC44_Zn035">[1]Цены!$BX$30</definedName>
    <definedName name="PnHC44_Zn04" localSheetId="0">[2]Цены!$BX$30</definedName>
    <definedName name="PnHC44_Zn04" localSheetId="1">[2]Цены!$BX$30</definedName>
    <definedName name="PnHC44_Zn04" localSheetId="2">[2]Цены!$BX$30</definedName>
    <definedName name="PnHC44_Zn04" localSheetId="3">[2]Цены!$BX$30</definedName>
    <definedName name="PnHC44_Zn04">[1]Цены!$BV$30</definedName>
    <definedName name="PnHC44_Zn045" localSheetId="0">[2]Цены!$BV$30</definedName>
    <definedName name="PnHC44_Zn045" localSheetId="1">[2]Цены!$BV$30</definedName>
    <definedName name="PnHC44_Zn045" localSheetId="2">[2]Цены!$BV$30</definedName>
    <definedName name="PnHC44_Zn045" localSheetId="3">[2]Цены!$BV$30</definedName>
    <definedName name="PnHC44_Zn045">[1]Цены!$BT$30</definedName>
    <definedName name="PnHC44_Zn05" localSheetId="0">[2]Цены!$BT$30</definedName>
    <definedName name="PnHC44_Zn05" localSheetId="1">[2]Цены!$BT$30</definedName>
    <definedName name="PnHC44_Zn05" localSheetId="2">[2]Цены!$BT$30</definedName>
    <definedName name="PnHC44_Zn05" localSheetId="3">[2]Цены!$BT$30</definedName>
    <definedName name="PnHC44_Zn05">[1]Цены!$BR$30</definedName>
    <definedName name="PnHC44_Zn055" localSheetId="0">[2]Цены!$BR$30</definedName>
    <definedName name="PnHC44_Zn055" localSheetId="1">[2]Цены!$BR$30</definedName>
    <definedName name="PnHC44_Zn055" localSheetId="2">[2]Цены!$BR$30</definedName>
    <definedName name="PnHC44_Zn055" localSheetId="3">[2]Цены!$BR$30</definedName>
    <definedName name="PnHC44_Zn055">[1]Цены!$BP$30</definedName>
    <definedName name="PnHC44_Zn07" localSheetId="0">[2]Цены!$BP$30</definedName>
    <definedName name="PnHC44_Zn07" localSheetId="1">[2]Цены!$BP$30</definedName>
    <definedName name="PnHC44_Zn07" localSheetId="2">[2]Цены!$BP$30</definedName>
    <definedName name="PnHC44_Zn07" localSheetId="3">[2]Цены!$BP$30</definedName>
    <definedName name="PnHC44_Zn07">[1]Цены!$BN$30</definedName>
    <definedName name="PnHC44_Zn08" localSheetId="0">[2]Цены!$BN$30</definedName>
    <definedName name="PnHC44_Zn08" localSheetId="1">[2]Цены!$BN$30</definedName>
    <definedName name="PnHC44_Zn08" localSheetId="2">[2]Цены!$BN$30</definedName>
    <definedName name="PnHC44_Zn08" localSheetId="3">[2]Цены!$BN$30</definedName>
    <definedName name="PnHC44_Zn08">[1]Цены!$BL$30</definedName>
    <definedName name="PnHC44_Zn09" localSheetId="0">[2]Цены!$BL$30</definedName>
    <definedName name="PnHC44_Zn09" localSheetId="1">[2]Цены!$BL$30</definedName>
    <definedName name="PnHC44_Zn09" localSheetId="2">[2]Цены!$BL$30</definedName>
    <definedName name="PnHC44_Zn09" localSheetId="3">[2]Цены!$BL$30</definedName>
    <definedName name="PnHC44_Zn09">[1]Цены!$BJ$30</definedName>
    <definedName name="Quadro_Atl_X" localSheetId="0">[2]Цены!$N$10</definedName>
    <definedName name="Quadro_Atl_X" localSheetId="1">[2]Цены!$N$10</definedName>
    <definedName name="Quadro_Atl_X" localSheetId="2">[2]Цены!$N$10</definedName>
    <definedName name="Quadro_Atl_X" localSheetId="3">[2]Цены!$N$10</definedName>
    <definedName name="Quadro_Atl_X">[1]Цены!$N$10</definedName>
    <definedName name="Quadro_dachPr" localSheetId="0">[2]Цены!$CB$10</definedName>
    <definedName name="Quadro_dachPr" localSheetId="1">[2]Цены!$CB$10</definedName>
    <definedName name="Quadro_dachPr" localSheetId="2">[2]Цены!$CB$10</definedName>
    <definedName name="Quadro_dachPr" localSheetId="3">[2]Цены!$CB$10</definedName>
    <definedName name="Quadro_dachPr">[1]Цены!$BZ$10</definedName>
    <definedName name="Quadro_dachSk" localSheetId="0">[2]Цены!$CD$10</definedName>
    <definedName name="Quadro_dachSk" localSheetId="1">[2]Цены!$CD$10</definedName>
    <definedName name="Quadro_dachSk" localSheetId="2">[2]Цены!$CD$10</definedName>
    <definedName name="Quadro_dachSk" localSheetId="3">[2]Цены!$CD$10</definedName>
    <definedName name="Quadro_dachSk">[1]Цены!$CB$10</definedName>
    <definedName name="Quadro_Dr" localSheetId="0">[2]Цены!$AL$10</definedName>
    <definedName name="Quadro_Dr" localSheetId="1">[2]Цены!$AL$10</definedName>
    <definedName name="Quadro_Dr" localSheetId="2">[2]Цены!$AL$10</definedName>
    <definedName name="Quadro_Dr" localSheetId="3">[2]Цены!$AL$10</definedName>
    <definedName name="Quadro_Dr">[1]Цены!$AL$10</definedName>
    <definedName name="Quadro_Drdp" localSheetId="0">[2]Цены!$AF$10</definedName>
    <definedName name="Quadro_Drdp" localSheetId="1">[2]Цены!$AF$10</definedName>
    <definedName name="Quadro_Drdp" localSheetId="2">[2]Цены!$AF$10</definedName>
    <definedName name="Quadro_Drdp" localSheetId="3">[2]Цены!$AF$10</definedName>
    <definedName name="Quadro_Drdp">[1]Цены!$AF$10</definedName>
    <definedName name="Quadro_DrLite">[2]Цены!$AN$10</definedName>
    <definedName name="Quadro_DrTw" localSheetId="0">[2]Цены!$AH$10</definedName>
    <definedName name="Quadro_DrTw" localSheetId="1">[2]Цены!$AH$10</definedName>
    <definedName name="Quadro_DrTw" localSheetId="2">[2]Цены!$AH$10</definedName>
    <definedName name="Quadro_DrTw" localSheetId="3">[2]Цены!$AH$10</definedName>
    <definedName name="Quadro_DrTw">[1]Цены!$AH$10</definedName>
    <definedName name="Quadro_DrTX" localSheetId="0">[2]Цены!$AJ$10</definedName>
    <definedName name="Quadro_DrTX" localSheetId="1">[2]Цены!$AJ$10</definedName>
    <definedName name="Quadro_DrTX" localSheetId="2">[2]Цены!$AJ$10</definedName>
    <definedName name="Quadro_DrTX" localSheetId="3">[2]Цены!$AJ$10</definedName>
    <definedName name="Quadro_DrTX">[1]Цены!$AJ$10</definedName>
    <definedName name="Quadro_Pe04" localSheetId="0">[2]Цены!$BD$10</definedName>
    <definedName name="Quadro_Pe04" localSheetId="1">[2]Цены!$BD$10</definedName>
    <definedName name="Quadro_Pe04" localSheetId="2">[2]Цены!$BD$10</definedName>
    <definedName name="Quadro_Pe04" localSheetId="3">[2]Цены!$BD$10</definedName>
    <definedName name="Quadro_Pe04">[1]Цены!$BB$10</definedName>
    <definedName name="Quadro_Pe045" localSheetId="0">[2]Цены!$AT$10</definedName>
    <definedName name="Quadro_Pe045" localSheetId="1">[2]Цены!$AT$10</definedName>
    <definedName name="Quadro_Pe045" localSheetId="2">[2]Цены!$AT$10</definedName>
    <definedName name="Quadro_Pe045" localSheetId="3">[2]Цены!$AT$10</definedName>
    <definedName name="Quadro_Pe045">[1]Цены!$AR$10</definedName>
    <definedName name="Quadro_Pe045Lite" localSheetId="0">[2]Цены!$BJ$10</definedName>
    <definedName name="Quadro_Pe045Lite" localSheetId="1">[2]Цены!$BJ$10</definedName>
    <definedName name="Quadro_Pe045Lite" localSheetId="2">[2]Цены!$BJ$10</definedName>
    <definedName name="Quadro_Pe045Lite" localSheetId="3">[2]Цены!$BJ$10</definedName>
    <definedName name="Quadro_Pe045Lite">[1]Цены!$BH$10</definedName>
    <definedName name="Quadro_Pe04dp" localSheetId="0">[2]Цены!$BF$10</definedName>
    <definedName name="Quadro_Pe04dp" localSheetId="1">[2]Цены!$BF$10</definedName>
    <definedName name="Quadro_Pe04dp" localSheetId="2">[2]Цены!$BF$10</definedName>
    <definedName name="Quadro_Pe04dp" localSheetId="3">[2]Цены!$BF$10</definedName>
    <definedName name="Quadro_Pe04dp">[1]Цены!$BD$10</definedName>
    <definedName name="Quadro_Pe04dpMatt" localSheetId="0">[2]Цены!$BH$10</definedName>
    <definedName name="Quadro_Pe04dpMatt" localSheetId="1">[2]Цены!$BH$10</definedName>
    <definedName name="Quadro_Pe04dpMatt" localSheetId="2">[2]Цены!$BH$10</definedName>
    <definedName name="Quadro_Pe04dpMatt" localSheetId="3">[2]Цены!$BH$10</definedName>
    <definedName name="Quadro_Pe04dpMatt">[1]Цены!$BF$10</definedName>
    <definedName name="Quadro_Pe05" localSheetId="0">[2]Цены!$AR$10</definedName>
    <definedName name="Quadro_Pe05" localSheetId="1">[2]Цены!$AR$10</definedName>
    <definedName name="Quadro_Pe05" localSheetId="2">[2]Цены!$AR$10</definedName>
    <definedName name="Quadro_Pe05" localSheetId="3">[2]Цены!$AR$10</definedName>
    <definedName name="Quadro_Pe05">[1]Цены!$AP$10</definedName>
    <definedName name="Quadro_Pe07" localSheetId="0">[2]Цены!$AZ$10</definedName>
    <definedName name="Quadro_Pe07" localSheetId="1">[2]Цены!$AZ$10</definedName>
    <definedName name="Quadro_Pe07" localSheetId="2">[2]Цены!$AZ$10</definedName>
    <definedName name="Quadro_Pe07" localSheetId="3">[2]Цены!$AZ$10</definedName>
    <definedName name="Quadro_Pe07">[1]Цены!$AX$10</definedName>
    <definedName name="Quadro_Pe07dp" localSheetId="0">[2]Цены!$BB$10</definedName>
    <definedName name="Quadro_Pe07dp" localSheetId="1">[2]Цены!$BB$10</definedName>
    <definedName name="Quadro_Pe07dp" localSheetId="2">[2]Цены!$BB$10</definedName>
    <definedName name="Quadro_Pe07dp" localSheetId="3">[2]Цены!$BB$10</definedName>
    <definedName name="Quadro_Pe07dp">[1]Цены!$AZ$10</definedName>
    <definedName name="Quadro_Pe08" localSheetId="0">[2]Цены!$AX$10</definedName>
    <definedName name="Quadro_Pe08" localSheetId="1">[2]Цены!$AX$10</definedName>
    <definedName name="Quadro_Pe08" localSheetId="2">[2]Цены!$AX$10</definedName>
    <definedName name="Quadro_Pe08" localSheetId="3">[2]Цены!$AX$10</definedName>
    <definedName name="Quadro_Pe08">[1]Цены!$AV$10</definedName>
    <definedName name="Quadro_PEdp" localSheetId="0">[2]Цены!$AV$10</definedName>
    <definedName name="Quadro_PEdp" localSheetId="1">[2]Цены!$AV$10</definedName>
    <definedName name="Quadro_PEdp" localSheetId="2">[2]Цены!$AV$10</definedName>
    <definedName name="Quadro_PEdp" localSheetId="3">[2]Цены!$AV$10</definedName>
    <definedName name="Quadro_PEdp">[1]Цены!$AT$10</definedName>
    <definedName name="Quadro_Ptdp" localSheetId="0">[2]Цены!$P$10</definedName>
    <definedName name="Quadro_Ptdp" localSheetId="1">[2]Цены!$P$10</definedName>
    <definedName name="Quadro_Ptdp" localSheetId="2">[2]Цены!$P$10</definedName>
    <definedName name="Quadro_Ptdp" localSheetId="3">[2]Цены!$P$10</definedName>
    <definedName name="Quadro_Ptdp">[1]Цены!$P$10</definedName>
    <definedName name="Quadro_PtRF" localSheetId="0">[2]Цены!$V$10</definedName>
    <definedName name="Quadro_PtRF" localSheetId="1">[2]Цены!$V$10</definedName>
    <definedName name="Quadro_PtRF" localSheetId="2">[2]Цены!$V$10</definedName>
    <definedName name="Quadro_PtRF" localSheetId="3">[2]Цены!$V$10</definedName>
    <definedName name="Quadro_PtRF">[1]Цены!$V$10</definedName>
    <definedName name="Quadro_PtRF4" localSheetId="0">[2]Цены!$X$10</definedName>
    <definedName name="Quadro_PtRF4" localSheetId="1">[2]Цены!$X$10</definedName>
    <definedName name="Quadro_PtRF4" localSheetId="2">[2]Цены!$X$10</definedName>
    <definedName name="Quadro_PtRF4" localSheetId="3">[2]Цены!$X$10</definedName>
    <definedName name="Quadro_PtRF4">[1]Цены!$X$10</definedName>
    <definedName name="Quadro_PtRFdp" localSheetId="0">[2]Цены!$T$10</definedName>
    <definedName name="Quadro_PtRFdp" localSheetId="1">[2]Цены!$T$10</definedName>
    <definedName name="Quadro_PtRFdp" localSheetId="2">[2]Цены!$T$10</definedName>
    <definedName name="Quadro_PtRFdp" localSheetId="3">[2]Цены!$T$10</definedName>
    <definedName name="Quadro_PtRFdp">[1]Цены!$T$10</definedName>
    <definedName name="Quadro_Pur" localSheetId="0">[2]Цены!$F$10</definedName>
    <definedName name="Quadro_Pur" localSheetId="1">[2]Цены!$F$10</definedName>
    <definedName name="Quadro_Pur" localSheetId="2">[2]Цены!$F$10</definedName>
    <definedName name="Quadro_Pur" localSheetId="3">[2]Цены!$F$10</definedName>
    <definedName name="Quadro_Pur">[1]Цены!$F$10</definedName>
    <definedName name="Quadro_PurLiteMatt" localSheetId="0">[2]Цены!$Z$10</definedName>
    <definedName name="Quadro_PurLiteMatt" localSheetId="1">[2]Цены!$Z$10</definedName>
    <definedName name="Quadro_PurLiteMatt" localSheetId="2">[2]Цены!$Z$10</definedName>
    <definedName name="Quadro_PurLiteMatt" localSheetId="3">[2]Цены!$Z$10</definedName>
    <definedName name="Quadro_PurLiteMatt">[1]Цены!$Z$10</definedName>
    <definedName name="Quadro_PurMatt" localSheetId="0">[2]Цены!$D$10</definedName>
    <definedName name="Quadro_PurMatt" localSheetId="1">[2]Цены!$D$10</definedName>
    <definedName name="Quadro_PurMatt" localSheetId="2">[2]Цены!$D$10</definedName>
    <definedName name="Quadro_PurMatt" localSheetId="3">[2]Цены!$D$10</definedName>
    <definedName name="Quadro_PurMatt">[1]Цены!$D$10</definedName>
    <definedName name="Quadro_PurPro" localSheetId="0">[2]Цены!$J$10</definedName>
    <definedName name="Quadro_PurPro" localSheetId="1">[2]Цены!$J$10</definedName>
    <definedName name="Quadro_PurPro" localSheetId="2">[2]Цены!$J$10</definedName>
    <definedName name="Quadro_PurPro" localSheetId="3">[2]Цены!$J$10</definedName>
    <definedName name="Quadro_PurPro">[1]Цены!$J$10</definedName>
    <definedName name="Quadro_PurProMatt275" localSheetId="0">[2]Цены!$H$10</definedName>
    <definedName name="Quadro_PurProMatt275" localSheetId="1">[2]Цены!$H$10</definedName>
    <definedName name="Quadro_PurProMatt275" localSheetId="2">[2]Цены!$H$10</definedName>
    <definedName name="Quadro_PurProMatt275" localSheetId="3">[2]Цены!$H$10</definedName>
    <definedName name="Quadro_PurProMatt275">[1]Цены!$H$10</definedName>
    <definedName name="Quadro_Sat" localSheetId="0">[2]Цены!$AP$10</definedName>
    <definedName name="Quadro_Sat" localSheetId="1">[2]Цены!$AP$10</definedName>
    <definedName name="Quadro_Sat" localSheetId="2">[2]Цены!$AP$10</definedName>
    <definedName name="Quadro_Sat" localSheetId="3">[2]Цены!$AP$10</definedName>
    <definedName name="Quadro_Sat">[1]Цены!$AN$10</definedName>
    <definedName name="Quadro_SatMatt" localSheetId="0">[2]Цены!$AB$10</definedName>
    <definedName name="Quadro_SatMatt" localSheetId="1">[2]Цены!$AB$10</definedName>
    <definedName name="Quadro_SatMatt" localSheetId="2">[2]Цены!$AB$10</definedName>
    <definedName name="Quadro_SatMatt" localSheetId="3">[2]Цены!$AB$10</definedName>
    <definedName name="Quadro_SatMatt">[1]Цены!$AB$10</definedName>
    <definedName name="Quadro_StBarhat" localSheetId="0">[2]Цены!$AD$10</definedName>
    <definedName name="Quadro_StBarhat" localSheetId="1">[2]Цены!$AD$10</definedName>
    <definedName name="Quadro_StBarhat" localSheetId="2">[2]Цены!$AD$10</definedName>
    <definedName name="Quadro_StBarhat" localSheetId="3">[2]Цены!$AD$10</definedName>
    <definedName name="Quadro_StBarhat">[1]Цены!$AD$10</definedName>
    <definedName name="Quadro_Vel_X" localSheetId="0">[2]Цены!$L$10</definedName>
    <definedName name="Quadro_Vel_X" localSheetId="1">[2]Цены!$L$10</definedName>
    <definedName name="Quadro_Vel_X" localSheetId="2">[2]Цены!$L$10</definedName>
    <definedName name="Quadro_Vel_X" localSheetId="3">[2]Цены!$L$10</definedName>
    <definedName name="Quadro_Vel_X">[1]Цены!$L$10</definedName>
    <definedName name="Quadro_Zn035" localSheetId="0">[2]Цены!$BZ$10</definedName>
    <definedName name="Quadro_Zn035" localSheetId="1">[2]Цены!$BZ$10</definedName>
    <definedName name="Quadro_Zn035" localSheetId="2">[2]Цены!$BZ$10</definedName>
    <definedName name="Quadro_Zn035" localSheetId="3">[2]Цены!$BZ$10</definedName>
    <definedName name="Quadro_Zn035">[1]Цены!$BX$10</definedName>
    <definedName name="Quadro_Zn04" localSheetId="0">[2]Цены!$BX$10</definedName>
    <definedName name="Quadro_Zn04" localSheetId="1">[2]Цены!$BX$10</definedName>
    <definedName name="Quadro_Zn04" localSheetId="2">[2]Цены!$BX$10</definedName>
    <definedName name="Quadro_Zn04" localSheetId="3">[2]Цены!$BX$10</definedName>
    <definedName name="Quadro_Zn04">[1]Цены!$BV$10</definedName>
    <definedName name="Quadro_Zn045" localSheetId="0">[2]Цены!$BV$10</definedName>
    <definedName name="Quadro_Zn045" localSheetId="1">[2]Цены!$BV$10</definedName>
    <definedName name="Quadro_Zn045" localSheetId="2">[2]Цены!$BV$10</definedName>
    <definedName name="Quadro_Zn045" localSheetId="3">[2]Цены!$BV$10</definedName>
    <definedName name="Quadro_Zn045">[1]Цены!$BT$10</definedName>
    <definedName name="Quadro_Zn05" localSheetId="0">[2]Цены!$BT$10</definedName>
    <definedName name="Quadro_Zn05" localSheetId="1">[2]Цены!$BT$10</definedName>
    <definedName name="Quadro_Zn05" localSheetId="2">[2]Цены!$BT$10</definedName>
    <definedName name="Quadro_Zn05" localSheetId="3">[2]Цены!$BT$10</definedName>
    <definedName name="Quadro_Zn05">[1]Цены!$BR$10</definedName>
    <definedName name="Quadro_Zn055" localSheetId="0">[2]Цены!$BR$10</definedName>
    <definedName name="Quadro_Zn055" localSheetId="1">[2]Цены!$BR$10</definedName>
    <definedName name="Quadro_Zn055" localSheetId="2">[2]Цены!$BR$10</definedName>
    <definedName name="Quadro_Zn055" localSheetId="3">[2]Цены!$BR$10</definedName>
    <definedName name="Quadro_Zn055">[1]Цены!$BP$10</definedName>
    <definedName name="Quadro_Zn07" localSheetId="0">[2]Цены!$BP$10</definedName>
    <definedName name="Quadro_Zn07" localSheetId="1">[2]Цены!$BP$10</definedName>
    <definedName name="Quadro_Zn07" localSheetId="2">[2]Цены!$BP$10</definedName>
    <definedName name="Quadro_Zn07" localSheetId="3">[2]Цены!$BP$10</definedName>
    <definedName name="Quadro_Zn07">[1]Цены!$BN$10</definedName>
    <definedName name="Quadro_Zn08" localSheetId="0">[2]Цены!$BN$10</definedName>
    <definedName name="Quadro_Zn08" localSheetId="1">[2]Цены!$BN$10</definedName>
    <definedName name="Quadro_Zn08" localSheetId="2">[2]Цены!$BN$10</definedName>
    <definedName name="Quadro_Zn08" localSheetId="3">[2]Цены!$BN$10</definedName>
    <definedName name="Quadro_Zn08">[1]Цены!$BL$10</definedName>
    <definedName name="Quadro_Zn09" localSheetId="0">[2]Цены!$BL$10</definedName>
    <definedName name="Quadro_Zn09" localSheetId="1">[2]Цены!$BL$10</definedName>
    <definedName name="Quadro_Zn09" localSheetId="2">[2]Цены!$BL$10</definedName>
    <definedName name="Quadro_Zn09" localSheetId="3">[2]Цены!$BL$10</definedName>
    <definedName name="Quadro_Zn09">[1]Цены!$BJ$10</definedName>
    <definedName name="S_BHausNew_Atl_X" localSheetId="0">[2]Цены!$N$47</definedName>
    <definedName name="S_BHausNew_Atl_X" localSheetId="1">[2]Цены!$N$47</definedName>
    <definedName name="S_BHausNew_Atl_X" localSheetId="2">[2]Цены!$N$47</definedName>
    <definedName name="S_BHausNew_Atl_X" localSheetId="3">[2]Цены!$N$47</definedName>
    <definedName name="S_BHausNew_Atl_X">[1]Цены!$N$47</definedName>
    <definedName name="S_BHausNew_dachPr" localSheetId="0">[2]Цены!$CB$47</definedName>
    <definedName name="S_BHausNew_dachPr" localSheetId="1">[2]Цены!$CB$47</definedName>
    <definedName name="S_BHausNew_dachPr" localSheetId="2">[2]Цены!$CB$47</definedName>
    <definedName name="S_BHausNew_dachPr" localSheetId="3">[2]Цены!$CB$47</definedName>
    <definedName name="S_BHausNew_dachPr">[1]Цены!$BZ$47</definedName>
    <definedName name="S_BHausNew_dachSk" localSheetId="0">[2]Цены!$CD$47</definedName>
    <definedName name="S_BHausNew_dachSk" localSheetId="1">[2]Цены!$CD$47</definedName>
    <definedName name="S_BHausNew_dachSk" localSheetId="2">[2]Цены!$CD$47</definedName>
    <definedName name="S_BHausNew_dachSk" localSheetId="3">[2]Цены!$CD$47</definedName>
    <definedName name="S_BHausNew_dachSk">[1]Цены!$CB$47</definedName>
    <definedName name="S_BHausNew_Dr" localSheetId="0">[2]Цены!$AL$47</definedName>
    <definedName name="S_BHausNew_Dr" localSheetId="1">[2]Цены!$AL$47</definedName>
    <definedName name="S_BHausNew_Dr" localSheetId="2">[2]Цены!$AL$47</definedName>
    <definedName name="S_BHausNew_Dr" localSheetId="3">[2]Цены!$AL$47</definedName>
    <definedName name="S_BHausNew_Dr">[1]Цены!$AL$47</definedName>
    <definedName name="S_BHausNew_Drdp" localSheetId="0">[2]Цены!$AF$47</definedName>
    <definedName name="S_BHausNew_Drdp" localSheetId="1">[2]Цены!$AF$47</definedName>
    <definedName name="S_BHausNew_Drdp" localSheetId="2">[2]Цены!$AF$47</definedName>
    <definedName name="S_BHausNew_Drdp" localSheetId="3">[2]Цены!$AF$47</definedName>
    <definedName name="S_BHausNew_Drdp">[1]Цены!$AF$47</definedName>
    <definedName name="S_BHausNew_DrLite">[2]Цены!$AN$47</definedName>
    <definedName name="S_BHausNew_DrTw" localSheetId="0">[2]Цены!$AH$47</definedName>
    <definedName name="S_BHausNew_DrTw" localSheetId="1">[2]Цены!$AH$47</definedName>
    <definedName name="S_BHausNew_DrTw" localSheetId="2">[2]Цены!$AH$47</definedName>
    <definedName name="S_BHausNew_DrTw" localSheetId="3">[2]Цены!$AH$47</definedName>
    <definedName name="S_BHausNew_DrTw">[1]Цены!$AH$47</definedName>
    <definedName name="S_BHausNew_DrTX" localSheetId="0">[2]Цены!$AJ$47</definedName>
    <definedName name="S_BHausNew_DrTX" localSheetId="1">[2]Цены!$AJ$47</definedName>
    <definedName name="S_BHausNew_DrTX" localSheetId="2">[2]Цены!$AJ$47</definedName>
    <definedName name="S_BHausNew_DrTX" localSheetId="3">[2]Цены!$AJ$47</definedName>
    <definedName name="S_BHausNew_DrTX">[1]Цены!$AJ$47</definedName>
    <definedName name="S_BHausNew_Pe04" localSheetId="0">[2]Цены!$BD$47</definedName>
    <definedName name="S_BHausNew_Pe04" localSheetId="1">[2]Цены!$BD$47</definedName>
    <definedName name="S_BHausNew_Pe04" localSheetId="2">[2]Цены!$BD$47</definedName>
    <definedName name="S_BHausNew_Pe04" localSheetId="3">[2]Цены!$BD$47</definedName>
    <definedName name="S_BHausNew_Pe04">[1]Цены!$BB$47</definedName>
    <definedName name="S_BHausNew_Pe045" localSheetId="0">[2]Цены!$AT$47</definedName>
    <definedName name="S_BHausNew_Pe045" localSheetId="1">[2]Цены!$AT$47</definedName>
    <definedName name="S_BHausNew_Pe045" localSheetId="2">[2]Цены!$AT$47</definedName>
    <definedName name="S_BHausNew_Pe045" localSheetId="3">[2]Цены!$AT$47</definedName>
    <definedName name="S_BHausNew_Pe045">[1]Цены!$AR$47</definedName>
    <definedName name="S_BHausNew_Pe045Lite" localSheetId="0">[2]Цены!$BJ$47</definedName>
    <definedName name="S_BHausNew_Pe045Lite" localSheetId="1">[2]Цены!$BJ$47</definedName>
    <definedName name="S_BHausNew_Pe045Lite" localSheetId="2">[2]Цены!$BJ$47</definedName>
    <definedName name="S_BHausNew_Pe045Lite" localSheetId="3">[2]Цены!$BJ$47</definedName>
    <definedName name="S_BHausNew_Pe045Lite">[1]Цены!$BH$47</definedName>
    <definedName name="S_BHausNew_Pe04dp" localSheetId="0">[2]Цены!$BF$47</definedName>
    <definedName name="S_BHausNew_Pe04dp" localSheetId="1">[2]Цены!$BF$47</definedName>
    <definedName name="S_BHausNew_Pe04dp" localSheetId="2">[2]Цены!$BF$47</definedName>
    <definedName name="S_BHausNew_Pe04dp" localSheetId="3">[2]Цены!$BF$47</definedName>
    <definedName name="S_BHausNew_Pe04dp">[1]Цены!$BD$47</definedName>
    <definedName name="S_BHausNew_Pe04dpMatt" localSheetId="0">[2]Цены!$BH$47</definedName>
    <definedName name="S_BHausNew_Pe04dpMatt" localSheetId="1">[2]Цены!$BH$47</definedName>
    <definedName name="S_BHausNew_Pe04dpMatt" localSheetId="2">[2]Цены!$BH$47</definedName>
    <definedName name="S_BHausNew_Pe04dpMatt" localSheetId="3">[2]Цены!$BH$47</definedName>
    <definedName name="S_BHausNew_Pe04dpMatt">[1]Цены!$BF$47</definedName>
    <definedName name="S_BHausNew_Pe05" localSheetId="0">[2]Цены!$AR$47</definedName>
    <definedName name="S_BHausNew_Pe05" localSheetId="1">[2]Цены!$AR$47</definedName>
    <definedName name="S_BHausNew_Pe05" localSheetId="2">[2]Цены!$AR$47</definedName>
    <definedName name="S_BHausNew_Pe05" localSheetId="3">[2]Цены!$AR$47</definedName>
    <definedName name="S_BHausNew_Pe05">[1]Цены!$AP$47</definedName>
    <definedName name="S_BHausNew_Pe07" localSheetId="0">[2]Цены!$AZ$47</definedName>
    <definedName name="S_BHausNew_Pe07" localSheetId="1">[2]Цены!$AZ$47</definedName>
    <definedName name="S_BHausNew_Pe07" localSheetId="2">[2]Цены!$AZ$47</definedName>
    <definedName name="S_BHausNew_Pe07" localSheetId="3">[2]Цены!$AZ$47</definedName>
    <definedName name="S_BHausNew_Pe07">[1]Цены!$AX$47</definedName>
    <definedName name="S_BHausNew_Pe07dp" localSheetId="0">[2]Цены!$BB$47</definedName>
    <definedName name="S_BHausNew_Pe07dp" localSheetId="1">[2]Цены!$BB$47</definedName>
    <definedName name="S_BHausNew_Pe07dp" localSheetId="2">[2]Цены!$BB$47</definedName>
    <definedName name="S_BHausNew_Pe07dp" localSheetId="3">[2]Цены!$BB$47</definedName>
    <definedName name="S_BHausNew_Pe07dp">[1]Цены!$AZ$47</definedName>
    <definedName name="S_BHausNew_Pe08" localSheetId="0">[2]Цены!$AX$47</definedName>
    <definedName name="S_BHausNew_Pe08" localSheetId="1">[2]Цены!$AX$47</definedName>
    <definedName name="S_BHausNew_Pe08" localSheetId="2">[2]Цены!$AX$47</definedName>
    <definedName name="S_BHausNew_Pe08" localSheetId="3">[2]Цены!$AX$47</definedName>
    <definedName name="S_BHausNew_Pe08">[1]Цены!$AV$47</definedName>
    <definedName name="S_BHausNew_PEdp" localSheetId="0">[2]Цены!$AV$47</definedName>
    <definedName name="S_BHausNew_PEdp" localSheetId="1">[2]Цены!$AV$47</definedName>
    <definedName name="S_BHausNew_PEdp" localSheetId="2">[2]Цены!$AV$47</definedName>
    <definedName name="S_BHausNew_PEdp" localSheetId="3">[2]Цены!$AV$47</definedName>
    <definedName name="S_BHausNew_PEdp">[1]Цены!$AT$47</definedName>
    <definedName name="S_BHausNew_Pt" localSheetId="0">[2]Цены!$R$47</definedName>
    <definedName name="S_BHausNew_Pt" localSheetId="1">[2]Цены!$R$47</definedName>
    <definedName name="S_BHausNew_Pt" localSheetId="2">[2]Цены!$R$47</definedName>
    <definedName name="S_BHausNew_Pt" localSheetId="3">[2]Цены!$R$47</definedName>
    <definedName name="S_BHausNew_Pt">[1]Цены!$R$47</definedName>
    <definedName name="S_BHausNew_Ptdp" localSheetId="0">[2]Цены!$P$47</definedName>
    <definedName name="S_BHausNew_Ptdp" localSheetId="1">[2]Цены!$P$47</definedName>
    <definedName name="S_BHausNew_Ptdp" localSheetId="2">[2]Цены!$P$47</definedName>
    <definedName name="S_BHausNew_Ptdp" localSheetId="3">[2]Цены!$P$47</definedName>
    <definedName name="S_BHausNew_Ptdp">[1]Цены!$P$47</definedName>
    <definedName name="S_BHausNew_PtRF" localSheetId="0">[2]Цены!$V$47</definedName>
    <definedName name="S_BHausNew_PtRF" localSheetId="1">[2]Цены!$V$47</definedName>
    <definedName name="S_BHausNew_PtRF" localSheetId="2">[2]Цены!$V$47</definedName>
    <definedName name="S_BHausNew_PtRF" localSheetId="3">[2]Цены!$V$47</definedName>
    <definedName name="S_BHausNew_PtRF">[1]Цены!$V$47</definedName>
    <definedName name="S_BHausNew_PtRF4" localSheetId="0">[2]Цены!$X$47</definedName>
    <definedName name="S_BHausNew_PtRF4" localSheetId="1">[2]Цены!$X$47</definedName>
    <definedName name="S_BHausNew_PtRF4" localSheetId="2">[2]Цены!$X$47</definedName>
    <definedName name="S_BHausNew_PtRF4" localSheetId="3">[2]Цены!$X$47</definedName>
    <definedName name="S_BHausNew_PtRF4">[1]Цены!$X$47</definedName>
    <definedName name="S_BHausNew_PtRFdp" localSheetId="0">[2]Цены!$T$47</definedName>
    <definedName name="S_BHausNew_PtRFdp" localSheetId="1">[2]Цены!$T$47</definedName>
    <definedName name="S_BHausNew_PtRFdp" localSheetId="2">[2]Цены!$T$47</definedName>
    <definedName name="S_BHausNew_PtRFdp" localSheetId="3">[2]Цены!$T$47</definedName>
    <definedName name="S_BHausNew_PtRFdp">[1]Цены!$T$47</definedName>
    <definedName name="S_BHausNew_Pur" localSheetId="0">[2]Цены!$F$47</definedName>
    <definedName name="S_BHausNew_Pur" localSheetId="1">[2]Цены!$F$47</definedName>
    <definedName name="S_BHausNew_Pur" localSheetId="2">[2]Цены!$F$47</definedName>
    <definedName name="S_BHausNew_Pur" localSheetId="3">[2]Цены!$F$47</definedName>
    <definedName name="S_BHausNew_Pur">[1]Цены!$F$47</definedName>
    <definedName name="S_BHausNew_PurLiteMatt" localSheetId="0">[2]Цены!$Z$47</definedName>
    <definedName name="S_BHausNew_PurLiteMatt" localSheetId="1">[2]Цены!$Z$47</definedName>
    <definedName name="S_BHausNew_PurLiteMatt" localSheetId="2">[2]Цены!$Z$47</definedName>
    <definedName name="S_BHausNew_PurLiteMatt" localSheetId="3">[2]Цены!$Z$47</definedName>
    <definedName name="S_BHausNew_PurLiteMatt">[1]Цены!$Z$47</definedName>
    <definedName name="S_BHausNew_PurMatt" localSheetId="0">[2]Цены!$D$47</definedName>
    <definedName name="S_BHausNew_PurMatt" localSheetId="1">[2]Цены!$D$47</definedName>
    <definedName name="S_BHausNew_PurMatt" localSheetId="2">[2]Цены!$D$47</definedName>
    <definedName name="S_BHausNew_PurMatt" localSheetId="3">[2]Цены!$D$47</definedName>
    <definedName name="S_BHausNew_PurMatt">[1]Цены!$D$47</definedName>
    <definedName name="S_BHausNew_PurPro" localSheetId="0">[2]Цены!$J$47</definedName>
    <definedName name="S_BHausNew_PurPro" localSheetId="1">[2]Цены!$J$47</definedName>
    <definedName name="S_BHausNew_PurPro" localSheetId="2">[2]Цены!$J$47</definedName>
    <definedName name="S_BHausNew_PurPro" localSheetId="3">[2]Цены!$J$47</definedName>
    <definedName name="S_BHausNew_PurPro">[1]Цены!$J$47</definedName>
    <definedName name="S_BHausNew_PurProMatt275" localSheetId="0">[2]Цены!$H$47</definedName>
    <definedName name="S_BHausNew_PurProMatt275" localSheetId="1">[2]Цены!$H$47</definedName>
    <definedName name="S_BHausNew_PurProMatt275" localSheetId="2">[2]Цены!$H$47</definedName>
    <definedName name="S_BHausNew_PurProMatt275" localSheetId="3">[2]Цены!$H$47</definedName>
    <definedName name="S_BHausNew_PurProMatt275">[1]Цены!$H$47</definedName>
    <definedName name="S_BHausNew_Sat" localSheetId="0">[2]Цены!$AP$47</definedName>
    <definedName name="S_BHausNew_Sat" localSheetId="1">[2]Цены!$AP$47</definedName>
    <definedName name="S_BHausNew_Sat" localSheetId="2">[2]Цены!$AP$47</definedName>
    <definedName name="S_BHausNew_Sat" localSheetId="3">[2]Цены!$AP$47</definedName>
    <definedName name="S_BHausNew_Sat">[1]Цены!$AN$47</definedName>
    <definedName name="S_BHausNew_SatMatt" localSheetId="0">[2]Цены!$AB$47</definedName>
    <definedName name="S_BHausNew_SatMatt" localSheetId="1">[2]Цены!$AB$47</definedName>
    <definedName name="S_BHausNew_SatMatt" localSheetId="2">[2]Цены!$AB$47</definedName>
    <definedName name="S_BHausNew_SatMatt" localSheetId="3">[2]Цены!$AB$47</definedName>
    <definedName name="S_BHausNew_SatMatt">[1]Цены!$AB$47</definedName>
    <definedName name="S_BHausNew_StBarhat" localSheetId="0">[2]Цены!$AD$47</definedName>
    <definedName name="S_BHausNew_StBarhat" localSheetId="1">[2]Цены!$AD$47</definedName>
    <definedName name="S_BHausNew_StBarhat" localSheetId="2">[2]Цены!$AD$47</definedName>
    <definedName name="S_BHausNew_StBarhat" localSheetId="3">[2]Цены!$AD$47</definedName>
    <definedName name="S_BHausNew_StBarhat">[1]Цены!$AD$47</definedName>
    <definedName name="S_BHausNew_Vel_X" localSheetId="0">[2]Цены!$L$47</definedName>
    <definedName name="S_BHausNew_Vel_X" localSheetId="1">[2]Цены!$L$47</definedName>
    <definedName name="S_BHausNew_Vel_X" localSheetId="2">[2]Цены!$L$47</definedName>
    <definedName name="S_BHausNew_Vel_X" localSheetId="3">[2]Цены!$L$47</definedName>
    <definedName name="S_BHausNew_Vel_X">[1]Цены!$L$47</definedName>
    <definedName name="S_BHausNew_Zn035" localSheetId="0">[2]Цены!$BZ$47</definedName>
    <definedName name="S_BHausNew_Zn035" localSheetId="1">[2]Цены!$BZ$47</definedName>
    <definedName name="S_BHausNew_Zn035" localSheetId="2">[2]Цены!$BZ$47</definedName>
    <definedName name="S_BHausNew_Zn035" localSheetId="3">[2]Цены!$BZ$47</definedName>
    <definedName name="S_BHausNew_Zn035">[1]Цены!$BX$47</definedName>
    <definedName name="S_BHausNew_Zn04" localSheetId="0">[2]Цены!$BX$47</definedName>
    <definedName name="S_BHausNew_Zn04" localSheetId="1">[2]Цены!$BX$47</definedName>
    <definedName name="S_BHausNew_Zn04" localSheetId="2">[2]Цены!$BX$47</definedName>
    <definedName name="S_BHausNew_Zn04" localSheetId="3">[2]Цены!$BX$47</definedName>
    <definedName name="S_BHausNew_Zn04">[1]Цены!$BV$47</definedName>
    <definedName name="S_BHausNew_Zn045" localSheetId="0">[2]Цены!$BV$47</definedName>
    <definedName name="S_BHausNew_Zn045" localSheetId="1">[2]Цены!$BV$47</definedName>
    <definedName name="S_BHausNew_Zn045" localSheetId="2">[2]Цены!$BV$47</definedName>
    <definedName name="S_BHausNew_Zn045" localSheetId="3">[2]Цены!$BV$47</definedName>
    <definedName name="S_BHausNew_Zn045">[1]Цены!$BT$47</definedName>
    <definedName name="S_BHausNew_Zn05" localSheetId="0">[2]Цены!$BT$47</definedName>
    <definedName name="S_BHausNew_Zn05" localSheetId="1">[2]Цены!$BT$47</definedName>
    <definedName name="S_BHausNew_Zn05" localSheetId="2">[2]Цены!$BT$47</definedName>
    <definedName name="S_BHausNew_Zn05" localSheetId="3">[2]Цены!$BT$47</definedName>
    <definedName name="S_BHausNew_Zn05">[1]Цены!$BR$47</definedName>
    <definedName name="S_BHausNew_Zn055" localSheetId="0">[2]Цены!$BR$47</definedName>
    <definedName name="S_BHausNew_Zn055" localSheetId="1">[2]Цены!$BR$47</definedName>
    <definedName name="S_BHausNew_Zn055" localSheetId="2">[2]Цены!$BR$47</definedName>
    <definedName name="S_BHausNew_Zn055" localSheetId="3">[2]Цены!$BR$47</definedName>
    <definedName name="S_BHausNew_Zn055">[1]Цены!$BP$47</definedName>
    <definedName name="S_BHausNew_Zn07" localSheetId="0">[2]Цены!$BP$47</definedName>
    <definedName name="S_BHausNew_Zn07" localSheetId="1">[2]Цены!$BP$47</definedName>
    <definedName name="S_BHausNew_Zn07" localSheetId="2">[2]Цены!$BP$47</definedName>
    <definedName name="S_BHausNew_Zn07" localSheetId="3">[2]Цены!$BP$47</definedName>
    <definedName name="S_BHausNew_Zn07">[1]Цены!$BN$47</definedName>
    <definedName name="S_BHausNew_Zn08" localSheetId="0">[2]Цены!$BN$47</definedName>
    <definedName name="S_BHausNew_Zn08" localSheetId="1">[2]Цены!$BN$47</definedName>
    <definedName name="S_BHausNew_Zn08" localSheetId="2">[2]Цены!$BN$47</definedName>
    <definedName name="S_BHausNew_Zn08" localSheetId="3">[2]Цены!$BN$47</definedName>
    <definedName name="S_BHausNew_Zn08">[1]Цены!$BL$47</definedName>
    <definedName name="S_BHausNew_Zn09" localSheetId="0">[2]Цены!$BL$47</definedName>
    <definedName name="S_BHausNew_Zn09" localSheetId="1">[2]Цены!$BL$47</definedName>
    <definedName name="S_BHausNew_Zn09" localSheetId="2">[2]Цены!$BL$47</definedName>
    <definedName name="S_BHausNew_Zn09" localSheetId="3">[2]Цены!$BL$47</definedName>
    <definedName name="S_BHausNew_Zn09">[1]Цены!$BJ$47</definedName>
    <definedName name="S_EBrus_Atl_X" localSheetId="0">[2]Цены!$N$41</definedName>
    <definedName name="S_EBrus_Atl_X" localSheetId="1">[2]Цены!$N$41</definedName>
    <definedName name="S_EBrus_Atl_X" localSheetId="2">[2]Цены!$N$41</definedName>
    <definedName name="S_EBrus_Atl_X" localSheetId="3">[2]Цены!$N$41</definedName>
    <definedName name="S_EBrus_Atl_X">[1]Цены!$N$41</definedName>
    <definedName name="S_EBrus_dachPr" localSheetId="0">[2]Цены!$CB$41</definedName>
    <definedName name="S_EBrus_dachPr" localSheetId="1">[2]Цены!$CB$41</definedName>
    <definedName name="S_EBrus_dachPr" localSheetId="2">[2]Цены!$CB$41</definedName>
    <definedName name="S_EBrus_dachPr" localSheetId="3">[2]Цены!$CB$41</definedName>
    <definedName name="S_EBrus_dachPr">[1]Цены!$BZ$41</definedName>
    <definedName name="S_EBrus_dachSk" localSheetId="0">[2]Цены!$CD$41</definedName>
    <definedName name="S_EBrus_dachSk" localSheetId="1">[2]Цены!$CD$41</definedName>
    <definedName name="S_EBrus_dachSk" localSheetId="2">[2]Цены!$CD$41</definedName>
    <definedName name="S_EBrus_dachSk" localSheetId="3">[2]Цены!$CD$41</definedName>
    <definedName name="S_EBrus_dachSk">[1]Цены!$CB$41</definedName>
    <definedName name="S_EBrus_Dr" localSheetId="0">[2]Цены!$AL$41</definedName>
    <definedName name="S_EBrus_Dr" localSheetId="1">[2]Цены!$AL$41</definedName>
    <definedName name="S_EBrus_Dr" localSheetId="2">[2]Цены!$AL$41</definedName>
    <definedName name="S_EBrus_Dr" localSheetId="3">[2]Цены!$AL$41</definedName>
    <definedName name="S_EBrus_Dr">[1]Цены!$AL$41</definedName>
    <definedName name="S_EBrus_Drdp" localSheetId="0">[2]Цены!$AF$41</definedName>
    <definedName name="S_EBrus_Drdp" localSheetId="1">[2]Цены!$AF$41</definedName>
    <definedName name="S_EBrus_Drdp" localSheetId="2">[2]Цены!$AF$41</definedName>
    <definedName name="S_EBrus_Drdp" localSheetId="3">[2]Цены!$AF$41</definedName>
    <definedName name="S_EBrus_Drdp">[1]Цены!$AF$41</definedName>
    <definedName name="S_EBrus_DrLite">[2]Цены!$AN$41</definedName>
    <definedName name="S_EBrus_DrTw" localSheetId="0">[2]Цены!$AH$41</definedName>
    <definedName name="S_EBrus_DrTw" localSheetId="1">[2]Цены!$AH$41</definedName>
    <definedName name="S_EBrus_DrTw" localSheetId="2">[2]Цены!$AH$41</definedName>
    <definedName name="S_EBrus_DrTw" localSheetId="3">[2]Цены!$AH$41</definedName>
    <definedName name="S_EBrus_DrTw">[1]Цены!$AH$41</definedName>
    <definedName name="S_EBrus_DrTX" localSheetId="0">[2]Цены!$AJ$41</definedName>
    <definedName name="S_EBrus_DrTX" localSheetId="1">[2]Цены!$AJ$41</definedName>
    <definedName name="S_EBrus_DrTX" localSheetId="2">[2]Цены!$AJ$41</definedName>
    <definedName name="S_EBrus_DrTX" localSheetId="3">[2]Цены!$AJ$41</definedName>
    <definedName name="S_EBrus_DrTX">[1]Цены!$AJ$41</definedName>
    <definedName name="S_EBrus_Pe04" localSheetId="0">[2]Цены!$BD$41</definedName>
    <definedName name="S_EBrus_Pe04" localSheetId="1">[2]Цены!$BD$41</definedName>
    <definedName name="S_EBrus_Pe04" localSheetId="2">[2]Цены!$BD$41</definedName>
    <definedName name="S_EBrus_Pe04" localSheetId="3">[2]Цены!$BD$41</definedName>
    <definedName name="S_EBrus_Pe04">[1]Цены!$BB$41</definedName>
    <definedName name="S_EBrus_Pe045" localSheetId="0">[2]Цены!$AT$41</definedName>
    <definedName name="S_EBrus_Pe045" localSheetId="1">[2]Цены!$AT$41</definedName>
    <definedName name="S_EBrus_Pe045" localSheetId="2">[2]Цены!$AT$41</definedName>
    <definedName name="S_EBrus_Pe045" localSheetId="3">[2]Цены!$AT$41</definedName>
    <definedName name="S_EBrus_Pe045">[1]Цены!$AR$41</definedName>
    <definedName name="S_EBrus_Pe045Lite" localSheetId="0">[2]Цены!$BJ$41</definedName>
    <definedName name="S_EBrus_Pe045Lite" localSheetId="1">[2]Цены!$BJ$41</definedName>
    <definedName name="S_EBrus_Pe045Lite" localSheetId="2">[2]Цены!$BJ$41</definedName>
    <definedName name="S_EBrus_Pe045Lite" localSheetId="3">[2]Цены!$BJ$41</definedName>
    <definedName name="S_EBrus_Pe045Lite">[1]Цены!$BH$41</definedName>
    <definedName name="S_EBrus_Pe04dp" localSheetId="0">[2]Цены!$BF$41</definedName>
    <definedName name="S_EBrus_Pe04dp" localSheetId="1">[2]Цены!$BF$41</definedName>
    <definedName name="S_EBrus_Pe04dp" localSheetId="2">[2]Цены!$BF$41</definedName>
    <definedName name="S_EBrus_Pe04dp" localSheetId="3">[2]Цены!$BF$41</definedName>
    <definedName name="S_EBrus_Pe04dp">[1]Цены!$BD$41</definedName>
    <definedName name="S_EBrus_Pe04dpMatt" localSheetId="0">[2]Цены!$BH$41</definedName>
    <definedName name="S_EBrus_Pe04dpMatt" localSheetId="1">[2]Цены!$BH$41</definedName>
    <definedName name="S_EBrus_Pe04dpMatt" localSheetId="2">[2]Цены!$BH$41</definedName>
    <definedName name="S_EBrus_Pe04dpMatt" localSheetId="3">[2]Цены!$BH$41</definedName>
    <definedName name="S_EBrus_Pe04dpMatt">[1]Цены!$BF$41</definedName>
    <definedName name="S_EBrus_Pe05" localSheetId="0">[2]Цены!$AR$41</definedName>
    <definedName name="S_EBrus_Pe05" localSheetId="1">[2]Цены!$AR$41</definedName>
    <definedName name="S_EBrus_Pe05" localSheetId="2">[2]Цены!$AR$41</definedName>
    <definedName name="S_EBrus_Pe05" localSheetId="3">[2]Цены!$AR$41</definedName>
    <definedName name="S_EBrus_Pe05">[1]Цены!$AP$41</definedName>
    <definedName name="S_EBrus_Pe07" localSheetId="0">[2]Цены!$AZ$41</definedName>
    <definedName name="S_EBrus_Pe07" localSheetId="1">[2]Цены!$AZ$41</definedName>
    <definedName name="S_EBrus_Pe07" localSheetId="2">[2]Цены!$AZ$41</definedName>
    <definedName name="S_EBrus_Pe07" localSheetId="3">[2]Цены!$AZ$41</definedName>
    <definedName name="S_EBrus_Pe07">[1]Цены!$AX$41</definedName>
    <definedName name="S_EBrus_Pe07dp" localSheetId="0">[2]Цены!$BB$41</definedName>
    <definedName name="S_EBrus_Pe07dp" localSheetId="1">[2]Цены!$BB$41</definedName>
    <definedName name="S_EBrus_Pe07dp" localSheetId="2">[2]Цены!$BB$41</definedName>
    <definedName name="S_EBrus_Pe07dp" localSheetId="3">[2]Цены!$BB$41</definedName>
    <definedName name="S_EBrus_Pe07dp">[1]Цены!$AZ$41</definedName>
    <definedName name="S_EBrus_Pe08" localSheetId="0">[2]Цены!$AX$41</definedName>
    <definedName name="S_EBrus_Pe08" localSheetId="1">[2]Цены!$AX$41</definedName>
    <definedName name="S_EBrus_Pe08" localSheetId="2">[2]Цены!$AX$41</definedName>
    <definedName name="S_EBrus_Pe08" localSheetId="3">[2]Цены!$AX$41</definedName>
    <definedName name="S_EBrus_Pe08">[1]Цены!$AV$41</definedName>
    <definedName name="S_EBrus_PEdp" localSheetId="0">[2]Цены!$AV$41</definedName>
    <definedName name="S_EBrus_PEdp" localSheetId="1">[2]Цены!$AV$41</definedName>
    <definedName name="S_EBrus_PEdp" localSheetId="2">[2]Цены!$AV$41</definedName>
    <definedName name="S_EBrus_PEdp" localSheetId="3">[2]Цены!$AV$41</definedName>
    <definedName name="S_EBrus_PEdp">[1]Цены!$AT$41</definedName>
    <definedName name="S_EBrus_Pt" localSheetId="0">[2]Цены!$R$41</definedName>
    <definedName name="S_EBrus_Pt" localSheetId="1">[2]Цены!$R$41</definedName>
    <definedName name="S_EBrus_Pt" localSheetId="2">[2]Цены!$R$41</definedName>
    <definedName name="S_EBrus_Pt" localSheetId="3">[2]Цены!$R$41</definedName>
    <definedName name="S_EBrus_Pt">[1]Цены!$R$41</definedName>
    <definedName name="S_EBrus_Ptdp" localSheetId="0">[2]Цены!$P$41</definedName>
    <definedName name="S_EBrus_Ptdp" localSheetId="1">[2]Цены!$P$41</definedName>
    <definedName name="S_EBrus_Ptdp" localSheetId="2">[2]Цены!$P$41</definedName>
    <definedName name="S_EBrus_Ptdp" localSheetId="3">[2]Цены!$P$41</definedName>
    <definedName name="S_EBrus_Ptdp">[1]Цены!$P$41</definedName>
    <definedName name="S_EBrus_PtRF" localSheetId="0">[2]Цены!$V$41</definedName>
    <definedName name="S_EBrus_PtRF" localSheetId="1">[2]Цены!$V$41</definedName>
    <definedName name="S_EBrus_PtRF" localSheetId="2">[2]Цены!$V$41</definedName>
    <definedName name="S_EBrus_PtRF" localSheetId="3">[2]Цены!$V$41</definedName>
    <definedName name="S_EBrus_PtRF">[1]Цены!$V$41</definedName>
    <definedName name="S_EBrus_PtRF4" localSheetId="0">[2]Цены!$X$41</definedName>
    <definedName name="S_EBrus_PtRF4" localSheetId="1">[2]Цены!$X$41</definedName>
    <definedName name="S_EBrus_PtRF4" localSheetId="2">[2]Цены!$X$41</definedName>
    <definedName name="S_EBrus_PtRF4" localSheetId="3">[2]Цены!$X$41</definedName>
    <definedName name="S_EBrus_PtRF4">[1]Цены!$X$41</definedName>
    <definedName name="S_EBrus_PtRFdp" localSheetId="0">[2]Цены!$T$41</definedName>
    <definedName name="S_EBrus_PtRFdp" localSheetId="1">[2]Цены!$T$41</definedName>
    <definedName name="S_EBrus_PtRFdp" localSheetId="2">[2]Цены!$T$41</definedName>
    <definedName name="S_EBrus_PtRFdp" localSheetId="3">[2]Цены!$T$41</definedName>
    <definedName name="S_EBrus_PtRFdp">[1]Цены!$T$41</definedName>
    <definedName name="S_EBrus_Pur" localSheetId="0">[2]Цены!$F$41</definedName>
    <definedName name="S_EBrus_Pur" localSheetId="1">[2]Цены!$F$41</definedName>
    <definedName name="S_EBrus_Pur" localSheetId="2">[2]Цены!$F$41</definedName>
    <definedName name="S_EBrus_Pur" localSheetId="3">[2]Цены!$F$41</definedName>
    <definedName name="S_EBrus_Pur">[1]Цены!$F$41</definedName>
    <definedName name="S_EBrus_PurLiteMatt" localSheetId="0">[2]Цены!$Z$41</definedName>
    <definedName name="S_EBrus_PurLiteMatt" localSheetId="1">[2]Цены!$Z$41</definedName>
    <definedName name="S_EBrus_PurLiteMatt" localSheetId="2">[2]Цены!$Z$41</definedName>
    <definedName name="S_EBrus_PurLiteMatt" localSheetId="3">[2]Цены!$Z$41</definedName>
    <definedName name="S_EBrus_PurLiteMatt">[1]Цены!$Z$41</definedName>
    <definedName name="S_EBrus_PurMatt" localSheetId="0">[2]Цены!$D$41</definedName>
    <definedName name="S_EBrus_PurMatt" localSheetId="1">[2]Цены!$D$41</definedName>
    <definedName name="S_EBrus_PurMatt" localSheetId="2">[2]Цены!$D$41</definedName>
    <definedName name="S_EBrus_PurMatt" localSheetId="3">[2]Цены!$D$41</definedName>
    <definedName name="S_EBrus_PurMatt">[1]Цены!$D$41</definedName>
    <definedName name="S_EBrus_PurPro" localSheetId="0">[2]Цены!$J$41</definedName>
    <definedName name="S_EBrus_PurPro" localSheetId="1">[2]Цены!$J$41</definedName>
    <definedName name="S_EBrus_PurPro" localSheetId="2">[2]Цены!$J$41</definedName>
    <definedName name="S_EBrus_PurPro" localSheetId="3">[2]Цены!$J$41</definedName>
    <definedName name="S_EBrus_PurPro">[1]Цены!$J$41</definedName>
    <definedName name="S_EBrus_PurProMatt275" localSheetId="0">[2]Цены!$H$41</definedName>
    <definedName name="S_EBrus_PurProMatt275" localSheetId="1">[2]Цены!$H$41</definedName>
    <definedName name="S_EBrus_PurProMatt275" localSheetId="2">[2]Цены!$H$41</definedName>
    <definedName name="S_EBrus_PurProMatt275" localSheetId="3">[2]Цены!$H$41</definedName>
    <definedName name="S_EBrus_PurProMatt275">[1]Цены!$H$41</definedName>
    <definedName name="S_EBrus_Sat" localSheetId="0">[2]Цены!$AP$41</definedName>
    <definedName name="S_EBrus_Sat" localSheetId="1">[2]Цены!$AP$41</definedName>
    <definedName name="S_EBrus_Sat" localSheetId="2">[2]Цены!$AP$41</definedName>
    <definedName name="S_EBrus_Sat" localSheetId="3">[2]Цены!$AP$41</definedName>
    <definedName name="S_EBrus_Sat">[1]Цены!$AN$41</definedName>
    <definedName name="S_EBrus_SatMatt" localSheetId="0">[2]Цены!$AB$41</definedName>
    <definedName name="S_EBrus_SatMatt" localSheetId="1">[2]Цены!$AB$41</definedName>
    <definedName name="S_EBrus_SatMatt" localSheetId="2">[2]Цены!$AB$41</definedName>
    <definedName name="S_EBrus_SatMatt" localSheetId="3">[2]Цены!$AB$41</definedName>
    <definedName name="S_EBrus_SatMatt">[1]Цены!$AB$41</definedName>
    <definedName name="S_EBrus_StBarhat" localSheetId="0">[2]Цены!$AD$41</definedName>
    <definedName name="S_EBrus_StBarhat" localSheetId="1">[2]Цены!$AD$41</definedName>
    <definedName name="S_EBrus_StBarhat" localSheetId="2">[2]Цены!$AD$41</definedName>
    <definedName name="S_EBrus_StBarhat" localSheetId="3">[2]Цены!$AD$41</definedName>
    <definedName name="S_EBrus_StBarhat">[1]Цены!$AD$41</definedName>
    <definedName name="S_EBrus_Vel_X" localSheetId="0">[2]Цены!$L$41</definedName>
    <definedName name="S_EBrus_Vel_X" localSheetId="1">[2]Цены!$L$41</definedName>
    <definedName name="S_EBrus_Vel_X" localSheetId="2">[2]Цены!$L$41</definedName>
    <definedName name="S_EBrus_Vel_X" localSheetId="3">[2]Цены!$L$41</definedName>
    <definedName name="S_EBrus_Vel_X">[1]Цены!$L$41</definedName>
    <definedName name="S_EBrus_Zn035" localSheetId="0">[2]Цены!$BZ$41</definedName>
    <definedName name="S_EBrus_Zn035" localSheetId="1">[2]Цены!$BZ$41</definedName>
    <definedName name="S_EBrus_Zn035" localSheetId="2">[2]Цены!$BZ$41</definedName>
    <definedName name="S_EBrus_Zn035" localSheetId="3">[2]Цены!$BZ$41</definedName>
    <definedName name="S_EBrus_Zn035">[1]Цены!$BX$41</definedName>
    <definedName name="S_EBrus_Zn04" localSheetId="0">[2]Цены!$BX$41</definedName>
    <definedName name="S_EBrus_Zn04" localSheetId="1">[2]Цены!$BX$41</definedName>
    <definedName name="S_EBrus_Zn04" localSheetId="2">[2]Цены!$BX$41</definedName>
    <definedName name="S_EBrus_Zn04" localSheetId="3">[2]Цены!$BX$41</definedName>
    <definedName name="S_EBrus_Zn04">[1]Цены!$BV$41</definedName>
    <definedName name="S_EBrus_Zn045" localSheetId="0">[2]Цены!$BV$41</definedName>
    <definedName name="S_EBrus_Zn045" localSheetId="1">[2]Цены!$BV$41</definedName>
    <definedName name="S_EBrus_Zn045" localSheetId="2">[2]Цены!$BV$41</definedName>
    <definedName name="S_EBrus_Zn045" localSheetId="3">[2]Цены!$BV$41</definedName>
    <definedName name="S_EBrus_Zn045">[1]Цены!$BT$41</definedName>
    <definedName name="S_EBrus_Zn05" localSheetId="0">[2]Цены!$BT$41</definedName>
    <definedName name="S_EBrus_Zn05" localSheetId="1">[2]Цены!$BT$41</definedName>
    <definedName name="S_EBrus_Zn05" localSheetId="2">[2]Цены!$BT$41</definedName>
    <definedName name="S_EBrus_Zn05" localSheetId="3">[2]Цены!$BT$41</definedName>
    <definedName name="S_EBrus_Zn05">[1]Цены!$BR$41</definedName>
    <definedName name="S_EBrus_Zn055" localSheetId="0">[2]Цены!$BR$41</definedName>
    <definedName name="S_EBrus_Zn055" localSheetId="1">[2]Цены!$BR$41</definedName>
    <definedName name="S_EBrus_Zn055" localSheetId="2">[2]Цены!$BR$41</definedName>
    <definedName name="S_EBrus_Zn055" localSheetId="3">[2]Цены!$BR$41</definedName>
    <definedName name="S_EBrus_Zn055">[1]Цены!$BP$41</definedName>
    <definedName name="S_EBrus_Zn07" localSheetId="0">[2]Цены!$BP$41</definedName>
    <definedName name="S_EBrus_Zn07" localSheetId="1">[2]Цены!$BP$41</definedName>
    <definedName name="S_EBrus_Zn07" localSheetId="2">[2]Цены!$BP$41</definedName>
    <definedName name="S_EBrus_Zn07" localSheetId="3">[2]Цены!$BP$41</definedName>
    <definedName name="S_EBrus_Zn07">[1]Цены!$BN$41</definedName>
    <definedName name="S_EBrus_Zn08" localSheetId="0">[2]Цены!$BN$41</definedName>
    <definedName name="S_EBrus_Zn08" localSheetId="1">[2]Цены!$BN$41</definedName>
    <definedName name="S_EBrus_Zn08" localSheetId="2">[2]Цены!$BN$41</definedName>
    <definedName name="S_EBrus_Zn08" localSheetId="3">[2]Цены!$BN$41</definedName>
    <definedName name="S_EBrus_Zn08">[1]Цены!$BL$41</definedName>
    <definedName name="S_EBrus_Zn09" localSheetId="0">[2]Цены!$BL$41</definedName>
    <definedName name="S_EBrus_Zn09" localSheetId="1">[2]Цены!$BL$41</definedName>
    <definedName name="S_EBrus_Zn09" localSheetId="2">[2]Цены!$BL$41</definedName>
    <definedName name="S_EBrus_Zn09" localSheetId="3">[2]Цены!$BL$41</definedName>
    <definedName name="S_EBrus_Zn09">[1]Цены!$BJ$41</definedName>
    <definedName name="S_EBrus3D_Atl_X" localSheetId="0">[2]Цены!$N$43</definedName>
    <definedName name="S_EBrus3D_Atl_X" localSheetId="1">[2]Цены!$N$43</definedName>
    <definedName name="S_EBrus3D_Atl_X" localSheetId="2">[2]Цены!$N$43</definedName>
    <definedName name="S_EBrus3D_Atl_X" localSheetId="3">[2]Цены!$N$43</definedName>
    <definedName name="S_EBrus3D_Atl_X">[1]Цены!$N$43</definedName>
    <definedName name="S_EBrus3D_dachPr" localSheetId="0">[2]Цены!$CB$43</definedName>
    <definedName name="S_EBrus3D_dachPr" localSheetId="1">[2]Цены!$CB$43</definedName>
    <definedName name="S_EBrus3D_dachPr" localSheetId="2">[2]Цены!$CB$43</definedName>
    <definedName name="S_EBrus3D_dachPr" localSheetId="3">[2]Цены!$CB$43</definedName>
    <definedName name="S_EBrus3D_dachPr">[1]Цены!$BZ$43</definedName>
    <definedName name="S_EBrus3D_dachSk" localSheetId="0">[2]Цены!$CD$43</definedName>
    <definedName name="S_EBrus3D_dachSk" localSheetId="1">[2]Цены!$CD$43</definedName>
    <definedName name="S_EBrus3D_dachSk" localSheetId="2">[2]Цены!$CD$43</definedName>
    <definedName name="S_EBrus3D_dachSk" localSheetId="3">[2]Цены!$CD$43</definedName>
    <definedName name="S_EBrus3D_dachSk">[1]Цены!$CB$43</definedName>
    <definedName name="S_EBrus3D_Dr" localSheetId="0">[2]Цены!$AL$43</definedName>
    <definedName name="S_EBrus3D_Dr" localSheetId="1">[2]Цены!$AL$43</definedName>
    <definedName name="S_EBrus3D_Dr" localSheetId="2">[2]Цены!$AL$43</definedName>
    <definedName name="S_EBrus3D_Dr" localSheetId="3">[2]Цены!$AL$43</definedName>
    <definedName name="S_EBrus3D_Dr">[1]Цены!$AL$43</definedName>
    <definedName name="S_EBrus3D_Drdp" localSheetId="0">[2]Цены!$AF$43</definedName>
    <definedName name="S_EBrus3D_Drdp" localSheetId="1">[2]Цены!$AF$43</definedName>
    <definedName name="S_EBrus3D_Drdp" localSheetId="2">[2]Цены!$AF$43</definedName>
    <definedName name="S_EBrus3D_Drdp" localSheetId="3">[2]Цены!$AF$43</definedName>
    <definedName name="S_EBrus3D_Drdp">[1]Цены!$AF$43</definedName>
    <definedName name="S_EBrus3D_DrLite">[2]Цены!$AN$43</definedName>
    <definedName name="S_EBrus3D_DrTw" localSheetId="0">[2]Цены!$AH$43</definedName>
    <definedName name="S_EBrus3D_DrTw" localSheetId="1">[2]Цены!$AH$43</definedName>
    <definedName name="S_EBrus3D_DrTw" localSheetId="2">[2]Цены!$AH$43</definedName>
    <definedName name="S_EBrus3D_DrTw" localSheetId="3">[2]Цены!$AH$43</definedName>
    <definedName name="S_EBrus3D_DrTw">[1]Цены!$AH$43</definedName>
    <definedName name="S_EBrus3D_DrTX" localSheetId="0">[2]Цены!$AJ$43</definedName>
    <definedName name="S_EBrus3D_DrTX" localSheetId="1">[2]Цены!$AJ$43</definedName>
    <definedName name="S_EBrus3D_DrTX" localSheetId="2">[2]Цены!$AJ$43</definedName>
    <definedName name="S_EBrus3D_DrTX" localSheetId="3">[2]Цены!$AJ$43</definedName>
    <definedName name="S_EBrus3D_DrTX">[1]Цены!$AJ$43</definedName>
    <definedName name="S_EBrus3D_Pe04" localSheetId="0">[2]Цены!$BD$43</definedName>
    <definedName name="S_EBrus3D_Pe04" localSheetId="1">[2]Цены!$BD$43</definedName>
    <definedName name="S_EBrus3D_Pe04" localSheetId="2">[2]Цены!$BD$43</definedName>
    <definedName name="S_EBrus3D_Pe04" localSheetId="3">[2]Цены!$BD$43</definedName>
    <definedName name="S_EBrus3D_Pe04">[1]Цены!$BB$43</definedName>
    <definedName name="S_EBrus3D_Pe045" localSheetId="0">[2]Цены!$AT$43</definedName>
    <definedName name="S_EBrus3D_Pe045" localSheetId="1">[2]Цены!$AT$43</definedName>
    <definedName name="S_EBrus3D_Pe045" localSheetId="2">[2]Цены!$AT$43</definedName>
    <definedName name="S_EBrus3D_Pe045" localSheetId="3">[2]Цены!$AT$43</definedName>
    <definedName name="S_EBrus3D_Pe045">[1]Цены!$AR$43</definedName>
    <definedName name="S_EBrus3D_Pe045Lite" localSheetId="0">[2]Цены!$BJ$43</definedName>
    <definedName name="S_EBrus3D_Pe045Lite" localSheetId="1">[2]Цены!$BJ$43</definedName>
    <definedName name="S_EBrus3D_Pe045Lite" localSheetId="2">[2]Цены!$BJ$43</definedName>
    <definedName name="S_EBrus3D_Pe045Lite" localSheetId="3">[2]Цены!$BJ$43</definedName>
    <definedName name="S_EBrus3D_Pe045Lite">[1]Цены!$BH$43</definedName>
    <definedName name="S_EBrus3D_Pe04dp" localSheetId="0">[2]Цены!$BF$43</definedName>
    <definedName name="S_EBrus3D_Pe04dp" localSheetId="1">[2]Цены!$BF$43</definedName>
    <definedName name="S_EBrus3D_Pe04dp" localSheetId="2">[2]Цены!$BF$43</definedName>
    <definedName name="S_EBrus3D_Pe04dp" localSheetId="3">[2]Цены!$BF$43</definedName>
    <definedName name="S_EBrus3D_Pe04dp">[1]Цены!$BD$43</definedName>
    <definedName name="S_EBrus3D_Pe04dpMatt" localSheetId="0">[2]Цены!$BH$43</definedName>
    <definedName name="S_EBrus3D_Pe04dpMatt" localSheetId="1">[2]Цены!$BH$43</definedName>
    <definedName name="S_EBrus3D_Pe04dpMatt" localSheetId="2">[2]Цены!$BH$43</definedName>
    <definedName name="S_EBrus3D_Pe04dpMatt" localSheetId="3">[2]Цены!$BH$43</definedName>
    <definedName name="S_EBrus3D_Pe04dpMatt">[1]Цены!$BF$43</definedName>
    <definedName name="S_EBrus3D_Pe05" localSheetId="0">[2]Цены!$AR$43</definedName>
    <definedName name="S_EBrus3D_Pe05" localSheetId="1">[2]Цены!$AR$43</definedName>
    <definedName name="S_EBrus3D_Pe05" localSheetId="2">[2]Цены!$AR$43</definedName>
    <definedName name="S_EBrus3D_Pe05" localSheetId="3">[2]Цены!$AR$43</definedName>
    <definedName name="S_EBrus3D_Pe05">[1]Цены!$AP$43</definedName>
    <definedName name="S_EBrus3D_Pe07" localSheetId="0">[2]Цены!$AZ$43</definedName>
    <definedName name="S_EBrus3D_Pe07" localSheetId="1">[2]Цены!$AZ$43</definedName>
    <definedName name="S_EBrus3D_Pe07" localSheetId="2">[2]Цены!$AZ$43</definedName>
    <definedName name="S_EBrus3D_Pe07" localSheetId="3">[2]Цены!$AZ$43</definedName>
    <definedName name="S_EBrus3D_Pe07">[1]Цены!$AX$43</definedName>
    <definedName name="S_EBrus3D_Pe07dp" localSheetId="0">[2]Цены!$BB$43</definedName>
    <definedName name="S_EBrus3D_Pe07dp" localSheetId="1">[2]Цены!$BB$43</definedName>
    <definedName name="S_EBrus3D_Pe07dp" localSheetId="2">[2]Цены!$BB$43</definedName>
    <definedName name="S_EBrus3D_Pe07dp" localSheetId="3">[2]Цены!$BB$43</definedName>
    <definedName name="S_EBrus3D_Pe07dp">[1]Цены!$AZ$43</definedName>
    <definedName name="S_EBrus3D_Pe08" localSheetId="0">[2]Цены!$AX$43</definedName>
    <definedName name="S_EBrus3D_Pe08" localSheetId="1">[2]Цены!$AX$43</definedName>
    <definedName name="S_EBrus3D_Pe08" localSheetId="2">[2]Цены!$AX$43</definedName>
    <definedName name="S_EBrus3D_Pe08" localSheetId="3">[2]Цены!$AX$43</definedName>
    <definedName name="S_EBrus3D_Pe08">[1]Цены!$AV$43</definedName>
    <definedName name="S_EBrus3D_PEdp" localSheetId="0">[2]Цены!$AV$43</definedName>
    <definedName name="S_EBrus3D_PEdp" localSheetId="1">[2]Цены!$AV$43</definedName>
    <definedName name="S_EBrus3D_PEdp" localSheetId="2">[2]Цены!$AV$43</definedName>
    <definedName name="S_EBrus3D_PEdp" localSheetId="3">[2]Цены!$AV$43</definedName>
    <definedName name="S_EBrus3D_PEdp">[1]Цены!$AT$43</definedName>
    <definedName name="S_EBrus3D_Pt" localSheetId="0">[2]Цены!$R$43</definedName>
    <definedName name="S_EBrus3D_Pt" localSheetId="1">[2]Цены!$R$43</definedName>
    <definedName name="S_EBrus3D_Pt" localSheetId="2">[2]Цены!$R$43</definedName>
    <definedName name="S_EBrus3D_Pt" localSheetId="3">[2]Цены!$R$43</definedName>
    <definedName name="S_EBrus3D_Pt">[1]Цены!$R$43</definedName>
    <definedName name="S_EBrus3D_Ptdp" localSheetId="0">[2]Цены!$P$43</definedName>
    <definedName name="S_EBrus3D_Ptdp" localSheetId="1">[2]Цены!$P$43</definedName>
    <definedName name="S_EBrus3D_Ptdp" localSheetId="2">[2]Цены!$P$43</definedName>
    <definedName name="S_EBrus3D_Ptdp" localSheetId="3">[2]Цены!$P$43</definedName>
    <definedName name="S_EBrus3D_Ptdp">[1]Цены!$P$43</definedName>
    <definedName name="S_EBrus3D_PtRF" localSheetId="0">[2]Цены!$V$43</definedName>
    <definedName name="S_EBrus3D_PtRF" localSheetId="1">[2]Цены!$V$43</definedName>
    <definedName name="S_EBrus3D_PtRF" localSheetId="2">[2]Цены!$V$43</definedName>
    <definedName name="S_EBrus3D_PtRF" localSheetId="3">[2]Цены!$V$43</definedName>
    <definedName name="S_EBrus3D_PtRF">[1]Цены!$V$43</definedName>
    <definedName name="S_EBrus3D_PtRF4" localSheetId="0">[2]Цены!$X$43</definedName>
    <definedName name="S_EBrus3D_PtRF4" localSheetId="1">[2]Цены!$X$43</definedName>
    <definedName name="S_EBrus3D_PtRF4" localSheetId="2">[2]Цены!$X$43</definedName>
    <definedName name="S_EBrus3D_PtRF4" localSheetId="3">[2]Цены!$X$43</definedName>
    <definedName name="S_EBrus3D_PtRF4">[1]Цены!$X$43</definedName>
    <definedName name="S_EBrus3D_PtRFdp" localSheetId="0">[2]Цены!$T$43</definedName>
    <definedName name="S_EBrus3D_PtRFdp" localSheetId="1">[2]Цены!$T$43</definedName>
    <definedName name="S_EBrus3D_PtRFdp" localSheetId="2">[2]Цены!$T$43</definedName>
    <definedName name="S_EBrus3D_PtRFdp" localSheetId="3">[2]Цены!$T$43</definedName>
    <definedName name="S_EBrus3D_PtRFdp">[1]Цены!$T$43</definedName>
    <definedName name="S_EBrus3D_Pur" localSheetId="0">[2]Цены!$F$43</definedName>
    <definedName name="S_EBrus3D_Pur" localSheetId="1">[2]Цены!$F$43</definedName>
    <definedName name="S_EBrus3D_Pur" localSheetId="2">[2]Цены!$F$43</definedName>
    <definedName name="S_EBrus3D_Pur" localSheetId="3">[2]Цены!$F$43</definedName>
    <definedName name="S_EBrus3D_Pur">[1]Цены!$F$43</definedName>
    <definedName name="S_EBrus3D_PurLiteMatt" localSheetId="0">[2]Цены!$Z$43</definedName>
    <definedName name="S_EBrus3D_PurLiteMatt" localSheetId="1">[2]Цены!$Z$43</definedName>
    <definedName name="S_EBrus3D_PurLiteMatt" localSheetId="2">[2]Цены!$Z$43</definedName>
    <definedName name="S_EBrus3D_PurLiteMatt" localSheetId="3">[2]Цены!$Z$43</definedName>
    <definedName name="S_EBrus3D_PurLiteMatt">[1]Цены!$Z$43</definedName>
    <definedName name="S_EBrus3D_PurMatt" localSheetId="0">[2]Цены!$D$43</definedName>
    <definedName name="S_EBrus3D_PurMatt" localSheetId="1">[2]Цены!$D$43</definedName>
    <definedName name="S_EBrus3D_PurMatt" localSheetId="2">[2]Цены!$D$43</definedName>
    <definedName name="S_EBrus3D_PurMatt" localSheetId="3">[2]Цены!$D$43</definedName>
    <definedName name="S_EBrus3D_PurMatt">[1]Цены!$D$43</definedName>
    <definedName name="S_EBrus3D_PurPro" localSheetId="0">[2]Цены!$J$43</definedName>
    <definedName name="S_EBrus3D_PurPro" localSheetId="1">[2]Цены!$J$43</definedName>
    <definedName name="S_EBrus3D_PurPro" localSheetId="2">[2]Цены!$J$43</definedName>
    <definedName name="S_EBrus3D_PurPro" localSheetId="3">[2]Цены!$J$43</definedName>
    <definedName name="S_EBrus3D_PurPro">[1]Цены!$J$43</definedName>
    <definedName name="S_EBrus3D_PurProMatt275" localSheetId="0">[2]Цены!$H$43</definedName>
    <definedName name="S_EBrus3D_PurProMatt275" localSheetId="1">[2]Цены!$H$43</definedName>
    <definedName name="S_EBrus3D_PurProMatt275" localSheetId="2">[2]Цены!$H$43</definedName>
    <definedName name="S_EBrus3D_PurProMatt275" localSheetId="3">[2]Цены!$H$43</definedName>
    <definedName name="S_EBrus3D_PurProMatt275">[1]Цены!$H$43</definedName>
    <definedName name="S_EBrus3D_Sat" localSheetId="0">[2]Цены!$AP$43</definedName>
    <definedName name="S_EBrus3D_Sat" localSheetId="1">[2]Цены!$AP$43</definedName>
    <definedName name="S_EBrus3D_Sat" localSheetId="2">[2]Цены!$AP$43</definedName>
    <definedName name="S_EBrus3D_Sat" localSheetId="3">[2]Цены!$AP$43</definedName>
    <definedName name="S_EBrus3D_Sat">[1]Цены!$AN$43</definedName>
    <definedName name="S_EBrus3D_SatMatt" localSheetId="0">[2]Цены!$AB$43</definedName>
    <definedName name="S_EBrus3D_SatMatt" localSheetId="1">[2]Цены!$AB$43</definedName>
    <definedName name="S_EBrus3D_SatMatt" localSheetId="2">[2]Цены!$AB$43</definedName>
    <definedName name="S_EBrus3D_SatMatt" localSheetId="3">[2]Цены!$AB$43</definedName>
    <definedName name="S_EBrus3D_SatMatt">[1]Цены!$AB$43</definedName>
    <definedName name="S_EBrus3D_StBarhat" localSheetId="0">[2]Цены!$AD$43</definedName>
    <definedName name="S_EBrus3D_StBarhat" localSheetId="1">[2]Цены!$AD$43</definedName>
    <definedName name="S_EBrus3D_StBarhat" localSheetId="2">[2]Цены!$AD$43</definedName>
    <definedName name="S_EBrus3D_StBarhat" localSheetId="3">[2]Цены!$AD$43</definedName>
    <definedName name="S_EBrus3D_StBarhat">[1]Цены!$AD$43</definedName>
    <definedName name="S_EBrus3D_Vel_X" localSheetId="0">[2]Цены!$L$43</definedName>
    <definedName name="S_EBrus3D_Vel_X" localSheetId="1">[2]Цены!$L$43</definedName>
    <definedName name="S_EBrus3D_Vel_X" localSheetId="2">[2]Цены!$L$43</definedName>
    <definedName name="S_EBrus3D_Vel_X" localSheetId="3">[2]Цены!$L$43</definedName>
    <definedName name="S_EBrus3D_Vel_X">[1]Цены!$L$43</definedName>
    <definedName name="S_EBrus3D_Zn035" localSheetId="0">[2]Цены!$BZ$43</definedName>
    <definedName name="S_EBrus3D_Zn035" localSheetId="1">[2]Цены!$BZ$43</definedName>
    <definedName name="S_EBrus3D_Zn035" localSheetId="2">[2]Цены!$BZ$43</definedName>
    <definedName name="S_EBrus3D_Zn035" localSheetId="3">[2]Цены!$BZ$43</definedName>
    <definedName name="S_EBrus3D_Zn035">[1]Цены!$BX$43</definedName>
    <definedName name="S_EBrus3D_Zn04" localSheetId="0">[2]Цены!$BX$43</definedName>
    <definedName name="S_EBrus3D_Zn04" localSheetId="1">[2]Цены!$BX$43</definedName>
    <definedName name="S_EBrus3D_Zn04" localSheetId="2">[2]Цены!$BX$43</definedName>
    <definedName name="S_EBrus3D_Zn04" localSheetId="3">[2]Цены!$BX$43</definedName>
    <definedName name="S_EBrus3D_Zn04">[1]Цены!$BV$43</definedName>
    <definedName name="S_EBrus3D_Zn045" localSheetId="0">[2]Цены!$BV$43</definedName>
    <definedName name="S_EBrus3D_Zn045" localSheetId="1">[2]Цены!$BV$43</definedName>
    <definedName name="S_EBrus3D_Zn045" localSheetId="2">[2]Цены!$BV$43</definedName>
    <definedName name="S_EBrus3D_Zn045" localSheetId="3">[2]Цены!$BV$43</definedName>
    <definedName name="S_EBrus3D_Zn045">[1]Цены!$BT$43</definedName>
    <definedName name="S_EBrus3D_Zn05" localSheetId="0">[2]Цены!$BT$43</definedName>
    <definedName name="S_EBrus3D_Zn05" localSheetId="1">[2]Цены!$BT$43</definedName>
    <definedName name="S_EBrus3D_Zn05" localSheetId="2">[2]Цены!$BT$43</definedName>
    <definedName name="S_EBrus3D_Zn05" localSheetId="3">[2]Цены!$BT$43</definedName>
    <definedName name="S_EBrus3D_Zn05">[1]Цены!$BR$43</definedName>
    <definedName name="S_EBrus3D_Zn055" localSheetId="0">[2]Цены!$BR$43</definedName>
    <definedName name="S_EBrus3D_Zn055" localSheetId="1">[2]Цены!$BR$43</definedName>
    <definedName name="S_EBrus3D_Zn055" localSheetId="2">[2]Цены!$BR$43</definedName>
    <definedName name="S_EBrus3D_Zn055" localSheetId="3">[2]Цены!$BR$43</definedName>
    <definedName name="S_EBrus3D_Zn055">[1]Цены!$BP$43</definedName>
    <definedName name="S_EBrus3D_Zn07" localSheetId="0">[2]Цены!$BP$43</definedName>
    <definedName name="S_EBrus3D_Zn07" localSheetId="1">[2]Цены!$BP$43</definedName>
    <definedName name="S_EBrus3D_Zn07" localSheetId="2">[2]Цены!$BP$43</definedName>
    <definedName name="S_EBrus3D_Zn07" localSheetId="3">[2]Цены!$BP$43</definedName>
    <definedName name="S_EBrus3D_Zn07">[1]Цены!$BN$43</definedName>
    <definedName name="S_EBrus3D_Zn08" localSheetId="0">[2]Цены!$BN$43</definedName>
    <definedName name="S_EBrus3D_Zn08" localSheetId="1">[2]Цены!$BN$43</definedName>
    <definedName name="S_EBrus3D_Zn08" localSheetId="2">[2]Цены!$BN$43</definedName>
    <definedName name="S_EBrus3D_Zn08" localSheetId="3">[2]Цены!$BN$43</definedName>
    <definedName name="S_EBrus3D_Zn08">[1]Цены!$BL$43</definedName>
    <definedName name="S_EBrus3D_Zn09" localSheetId="0">[2]Цены!$BL$43</definedName>
    <definedName name="S_EBrus3D_Zn09" localSheetId="1">[2]Цены!$BL$43</definedName>
    <definedName name="S_EBrus3D_Zn09" localSheetId="2">[2]Цены!$BL$43</definedName>
    <definedName name="S_EBrus3D_Zn09" localSheetId="3">[2]Цены!$BL$43</definedName>
    <definedName name="S_EBrus3D_Zn09">[1]Цены!$BJ$43</definedName>
    <definedName name="S_EBrusGofr_Atl_X" localSheetId="0">[2]Цены!$N$42</definedName>
    <definedName name="S_EBrusGofr_Atl_X" localSheetId="1">[2]Цены!$N$42</definedName>
    <definedName name="S_EBrusGofr_Atl_X" localSheetId="2">[2]Цены!$N$42</definedName>
    <definedName name="S_EBrusGofr_Atl_X" localSheetId="3">[2]Цены!$N$42</definedName>
    <definedName name="S_EBrusGofr_Atl_X">[1]Цены!$N$42</definedName>
    <definedName name="S_EBrusGofr_dachPr" localSheetId="0">[2]Цены!$CB$42</definedName>
    <definedName name="S_EBrusGofr_dachPr" localSheetId="1">[2]Цены!$CB$42</definedName>
    <definedName name="S_EBrusGofr_dachPr" localSheetId="2">[2]Цены!$CB$42</definedName>
    <definedName name="S_EBrusGofr_dachPr" localSheetId="3">[2]Цены!$CB$42</definedName>
    <definedName name="S_EBrusGofr_dachPr">[1]Цены!$BZ$42</definedName>
    <definedName name="S_EBrusGofr_dachSk" localSheetId="0">[2]Цены!$CD$42</definedName>
    <definedName name="S_EBrusGofr_dachSk" localSheetId="1">[2]Цены!$CD$42</definedName>
    <definedName name="S_EBrusGofr_dachSk" localSheetId="2">[2]Цены!$CD$42</definedName>
    <definedName name="S_EBrusGofr_dachSk" localSheetId="3">[2]Цены!$CD$42</definedName>
    <definedName name="S_EBrusGofr_dachSk">[1]Цены!$CB$42</definedName>
    <definedName name="S_EBrusGofr_Dr" localSheetId="0">[2]Цены!$AL$42</definedName>
    <definedName name="S_EBrusGofr_Dr" localSheetId="1">[2]Цены!$AL$42</definedName>
    <definedName name="S_EBrusGofr_Dr" localSheetId="2">[2]Цены!$AL$42</definedName>
    <definedName name="S_EBrusGofr_Dr" localSheetId="3">[2]Цены!$AL$42</definedName>
    <definedName name="S_EBrusGofr_Dr">[1]Цены!$AL$42</definedName>
    <definedName name="S_EBrusGofr_Drdp" localSheetId="0">[2]Цены!$AF$42</definedName>
    <definedName name="S_EBrusGofr_Drdp" localSheetId="1">[2]Цены!$AF$42</definedName>
    <definedName name="S_EBrusGofr_Drdp" localSheetId="2">[2]Цены!$AF$42</definedName>
    <definedName name="S_EBrusGofr_Drdp" localSheetId="3">[2]Цены!$AF$42</definedName>
    <definedName name="S_EBrusGofr_Drdp">[1]Цены!$AF$42</definedName>
    <definedName name="S_EBrusGofr_DrLite">[2]Цены!$AN$42</definedName>
    <definedName name="S_EBrusGofr_DrTw" localSheetId="0">[2]Цены!$AH$42</definedName>
    <definedName name="S_EBrusGofr_DrTw" localSheetId="1">[2]Цены!$AH$42</definedName>
    <definedName name="S_EBrusGofr_DrTw" localSheetId="2">[2]Цены!$AH$42</definedName>
    <definedName name="S_EBrusGofr_DrTw" localSheetId="3">[2]Цены!$AH$42</definedName>
    <definedName name="S_EBrusGofr_DrTw">[1]Цены!$AH$42</definedName>
    <definedName name="S_EBrusGofr_DrTX" localSheetId="0">[2]Цены!$AJ$42</definedName>
    <definedName name="S_EBrusGofr_DrTX" localSheetId="1">[2]Цены!$AJ$42</definedName>
    <definedName name="S_EBrusGofr_DrTX" localSheetId="2">[2]Цены!$AJ$42</definedName>
    <definedName name="S_EBrusGofr_DrTX" localSheetId="3">[2]Цены!$AJ$42</definedName>
    <definedName name="S_EBrusGofr_DrTX">[1]Цены!$AJ$42</definedName>
    <definedName name="S_EBrusGofr_Pe04" localSheetId="0">[2]Цены!$BD$42</definedName>
    <definedName name="S_EBrusGofr_Pe04" localSheetId="1">[2]Цены!$BD$42</definedName>
    <definedName name="S_EBrusGofr_Pe04" localSheetId="2">[2]Цены!$BD$42</definedName>
    <definedName name="S_EBrusGofr_Pe04" localSheetId="3">[2]Цены!$BD$42</definedName>
    <definedName name="S_EBrusGofr_Pe04">[1]Цены!$BB$42</definedName>
    <definedName name="S_EBrusGofr_Pe045" localSheetId="0">[2]Цены!$AT$42</definedName>
    <definedName name="S_EBrusGofr_Pe045" localSheetId="1">[2]Цены!$AT$42</definedName>
    <definedName name="S_EBrusGofr_Pe045" localSheetId="2">[2]Цены!$AT$42</definedName>
    <definedName name="S_EBrusGofr_Pe045" localSheetId="3">[2]Цены!$AT$42</definedName>
    <definedName name="S_EBrusGofr_Pe045">[1]Цены!$AR$42</definedName>
    <definedName name="S_EBrusGofr_Pe045Lite" localSheetId="0">[2]Цены!$BJ$42</definedName>
    <definedName name="S_EBrusGofr_Pe045Lite" localSheetId="1">[2]Цены!$BJ$42</definedName>
    <definedName name="S_EBrusGofr_Pe045Lite" localSheetId="2">[2]Цены!$BJ$42</definedName>
    <definedName name="S_EBrusGofr_Pe045Lite" localSheetId="3">[2]Цены!$BJ$42</definedName>
    <definedName name="S_EBrusGofr_Pe045Lite">[1]Цены!$BH$42</definedName>
    <definedName name="S_EBrusGofr_Pe04dp" localSheetId="0">[2]Цены!$BF$42</definedName>
    <definedName name="S_EBrusGofr_Pe04dp" localSheetId="1">[2]Цены!$BF$42</definedName>
    <definedName name="S_EBrusGofr_Pe04dp" localSheetId="2">[2]Цены!$BF$42</definedName>
    <definedName name="S_EBrusGofr_Pe04dp" localSheetId="3">[2]Цены!$BF$42</definedName>
    <definedName name="S_EBrusGofr_Pe04dp">[1]Цены!$BD$42</definedName>
    <definedName name="S_EBrusGofr_Pe04dpMatt" localSheetId="0">[2]Цены!$BH$42</definedName>
    <definedName name="S_EBrusGofr_Pe04dpMatt" localSheetId="1">[2]Цены!$BH$42</definedName>
    <definedName name="S_EBrusGofr_Pe04dpMatt" localSheetId="2">[2]Цены!$BH$42</definedName>
    <definedName name="S_EBrusGofr_Pe04dpMatt" localSheetId="3">[2]Цены!$BH$42</definedName>
    <definedName name="S_EBrusGofr_Pe04dpMatt">[1]Цены!$BF$42</definedName>
    <definedName name="S_EBrusGofr_Pe05" localSheetId="0">[2]Цены!$AR$42</definedName>
    <definedName name="S_EBrusGofr_Pe05" localSheetId="1">[2]Цены!$AR$42</definedName>
    <definedName name="S_EBrusGofr_Pe05" localSheetId="2">[2]Цены!$AR$42</definedName>
    <definedName name="S_EBrusGofr_Pe05" localSheetId="3">[2]Цены!$AR$42</definedName>
    <definedName name="S_EBrusGofr_Pe05">[1]Цены!$AP$42</definedName>
    <definedName name="S_EBrusGofr_Pe07" localSheetId="0">[2]Цены!$AZ$42</definedName>
    <definedName name="S_EBrusGofr_Pe07" localSheetId="1">[2]Цены!$AZ$42</definedName>
    <definedName name="S_EBrusGofr_Pe07" localSheetId="2">[2]Цены!$AZ$42</definedName>
    <definedName name="S_EBrusGofr_Pe07" localSheetId="3">[2]Цены!$AZ$42</definedName>
    <definedName name="S_EBrusGofr_Pe07">[1]Цены!$AX$42</definedName>
    <definedName name="S_EBrusGofr_Pe07dp" localSheetId="0">[2]Цены!$BB$42</definedName>
    <definedName name="S_EBrusGofr_Pe07dp" localSheetId="1">[2]Цены!$BB$42</definedName>
    <definedName name="S_EBrusGofr_Pe07dp" localSheetId="2">[2]Цены!$BB$42</definedName>
    <definedName name="S_EBrusGofr_Pe07dp" localSheetId="3">[2]Цены!$BB$42</definedName>
    <definedName name="S_EBrusGofr_Pe07dp">[1]Цены!$AZ$42</definedName>
    <definedName name="S_EBrusGofr_Pe08" localSheetId="0">[2]Цены!$AX$42</definedName>
    <definedName name="S_EBrusGofr_Pe08" localSheetId="1">[2]Цены!$AX$42</definedName>
    <definedName name="S_EBrusGofr_Pe08" localSheetId="2">[2]Цены!$AX$42</definedName>
    <definedName name="S_EBrusGofr_Pe08" localSheetId="3">[2]Цены!$AX$42</definedName>
    <definedName name="S_EBrusGofr_Pe08">[1]Цены!$AV$42</definedName>
    <definedName name="S_EBrusGofr_Pedp" localSheetId="0">[2]Цены!$AV$42</definedName>
    <definedName name="S_EBrusGofr_Pedp" localSheetId="1">[2]Цены!$AV$42</definedName>
    <definedName name="S_EBrusGofr_Pedp" localSheetId="2">[2]Цены!$AV$42</definedName>
    <definedName name="S_EBrusGofr_Pedp" localSheetId="3">[2]Цены!$AV$42</definedName>
    <definedName name="S_EBrusGofr_Pedp">[1]Цены!$AT$42</definedName>
    <definedName name="S_EBrusGofr_Pt" localSheetId="0">[2]Цены!$R$42</definedName>
    <definedName name="S_EBrusGofr_Pt" localSheetId="1">[2]Цены!$R$42</definedName>
    <definedName name="S_EBrusGofr_Pt" localSheetId="2">[2]Цены!$R$42</definedName>
    <definedName name="S_EBrusGofr_Pt" localSheetId="3">[2]Цены!$R$42</definedName>
    <definedName name="S_EBrusGofr_Pt">[1]Цены!$R$42</definedName>
    <definedName name="S_EBrusGofr_Ptdp" localSheetId="0">[2]Цены!$P$42</definedName>
    <definedName name="S_EBrusGofr_Ptdp" localSheetId="1">[2]Цены!$P$42</definedName>
    <definedName name="S_EBrusGofr_Ptdp" localSheetId="2">[2]Цены!$P$42</definedName>
    <definedName name="S_EBrusGofr_Ptdp" localSheetId="3">[2]Цены!$P$42</definedName>
    <definedName name="S_EBrusGofr_Ptdp">[1]Цены!$P$42</definedName>
    <definedName name="S_EBrusGofr_PtRF" localSheetId="0">[2]Цены!$V$42</definedName>
    <definedName name="S_EBrusGofr_PtRF" localSheetId="1">[2]Цены!$V$42</definedName>
    <definedName name="S_EBrusGofr_PtRF" localSheetId="2">[2]Цены!$V$42</definedName>
    <definedName name="S_EBrusGofr_PtRF" localSheetId="3">[2]Цены!$V$42</definedName>
    <definedName name="S_EBrusGofr_PtRF">[1]Цены!$V$42</definedName>
    <definedName name="S_EBrusGofr_PtRF4" localSheetId="0">[2]Цены!$X$42</definedName>
    <definedName name="S_EBrusGofr_PtRF4" localSheetId="1">[2]Цены!$X$42</definedName>
    <definedName name="S_EBrusGofr_PtRF4" localSheetId="2">[2]Цены!$X$42</definedName>
    <definedName name="S_EBrusGofr_PtRF4" localSheetId="3">[2]Цены!$X$42</definedName>
    <definedName name="S_EBrusGofr_PtRF4">[1]Цены!$X$42</definedName>
    <definedName name="S_EBrusGofr_PtRFdp" localSheetId="0">[2]Цены!$T$42</definedName>
    <definedName name="S_EBrusGofr_PtRFdp" localSheetId="1">[2]Цены!$T$42</definedName>
    <definedName name="S_EBrusGofr_PtRFdp" localSheetId="2">[2]Цены!$T$42</definedName>
    <definedName name="S_EBrusGofr_PtRFdp" localSheetId="3">[2]Цены!$T$42</definedName>
    <definedName name="S_EBrusGofr_PtRFdp">[1]Цены!$T$42</definedName>
    <definedName name="S_EBrusGofr_Pur" localSheetId="0">[2]Цены!$F$42</definedName>
    <definedName name="S_EBrusGofr_Pur" localSheetId="1">[2]Цены!$F$42</definedName>
    <definedName name="S_EBrusGofr_Pur" localSheetId="2">[2]Цены!$F$42</definedName>
    <definedName name="S_EBrusGofr_Pur" localSheetId="3">[2]Цены!$F$42</definedName>
    <definedName name="S_EBrusGofr_Pur">[1]Цены!$F$42</definedName>
    <definedName name="S_EBrusGofr_PurLiteMatt" localSheetId="0">[2]Цены!$Z$42</definedName>
    <definedName name="S_EBrusGofr_PurLiteMatt" localSheetId="1">[2]Цены!$Z$42</definedName>
    <definedName name="S_EBrusGofr_PurLiteMatt" localSheetId="2">[2]Цены!$Z$42</definedName>
    <definedName name="S_EBrusGofr_PurLiteMatt" localSheetId="3">[2]Цены!$Z$42</definedName>
    <definedName name="S_EBrusGofr_PurLiteMatt">[1]Цены!$Z$42</definedName>
    <definedName name="S_EBrusGofr_PurMatt" localSheetId="0">[2]Цены!$D$42</definedName>
    <definedName name="S_EBrusGofr_PurMatt" localSheetId="1">[2]Цены!$D$42</definedName>
    <definedName name="S_EBrusGofr_PurMatt" localSheetId="2">[2]Цены!$D$42</definedName>
    <definedName name="S_EBrusGofr_PurMatt" localSheetId="3">[2]Цены!$D$42</definedName>
    <definedName name="S_EBrusGofr_PurMatt">[1]Цены!$D$42</definedName>
    <definedName name="S_EBrusGofr_PurPro" localSheetId="0">[2]Цены!$J$42</definedName>
    <definedName name="S_EBrusGofr_PurPro" localSheetId="1">[2]Цены!$J$42</definedName>
    <definedName name="S_EBrusGofr_PurPro" localSheetId="2">[2]Цены!$J$42</definedName>
    <definedName name="S_EBrusGofr_PurPro" localSheetId="3">[2]Цены!$J$42</definedName>
    <definedName name="S_EBrusGofr_PurPro">[1]Цены!$J$42</definedName>
    <definedName name="S_EBrusGofr_PurProMatt275" localSheetId="0">[2]Цены!$H$42</definedName>
    <definedName name="S_EBrusGofr_PurProMatt275" localSheetId="1">[2]Цены!$H$42</definedName>
    <definedName name="S_EBrusGofr_PurProMatt275" localSheetId="2">[2]Цены!$H$42</definedName>
    <definedName name="S_EBrusGofr_PurProMatt275" localSheetId="3">[2]Цены!$H$42</definedName>
    <definedName name="S_EBrusGofr_PurProMatt275">[1]Цены!$H$42</definedName>
    <definedName name="S_EBrusGofr_Sat" localSheetId="0">[2]Цены!$AP$42</definedName>
    <definedName name="S_EBrusGofr_Sat" localSheetId="1">[2]Цены!$AP$42</definedName>
    <definedName name="S_EBrusGofr_Sat" localSheetId="2">[2]Цены!$AP$42</definedName>
    <definedName name="S_EBrusGofr_Sat" localSheetId="3">[2]Цены!$AP$42</definedName>
    <definedName name="S_EBrusGofr_Sat">[1]Цены!$AN$42</definedName>
    <definedName name="S_EBrusGofr_SatMatt" localSheetId="0">[2]Цены!$AB$42</definedName>
    <definedName name="S_EBrusGofr_SatMatt" localSheetId="1">[2]Цены!$AB$42</definedName>
    <definedName name="S_EBrusGofr_SatMatt" localSheetId="2">[2]Цены!$AB$42</definedName>
    <definedName name="S_EBrusGofr_SatMatt" localSheetId="3">[2]Цены!$AB$42</definedName>
    <definedName name="S_EBrusGofr_SatMatt">[1]Цены!$AB$42</definedName>
    <definedName name="S_EBrusGofr_StBarhat" localSheetId="0">[2]Цены!$AD$42</definedName>
    <definedName name="S_EBrusGofr_StBarhat" localSheetId="1">[2]Цены!$AD$42</definedName>
    <definedName name="S_EBrusGofr_StBarhat" localSheetId="2">[2]Цены!$AD$42</definedName>
    <definedName name="S_EBrusGofr_StBarhat" localSheetId="3">[2]Цены!$AD$42</definedName>
    <definedName name="S_EBrusGofr_StBarhat">[1]Цены!$AD$42</definedName>
    <definedName name="S_EBrusGofr_Vel_X" localSheetId="0">[2]Цены!$L$42</definedName>
    <definedName name="S_EBrusGofr_Vel_X" localSheetId="1">[2]Цены!$L$42</definedName>
    <definedName name="S_EBrusGofr_Vel_X" localSheetId="2">[2]Цены!$L$42</definedName>
    <definedName name="S_EBrusGofr_Vel_X" localSheetId="3">[2]Цены!$L$42</definedName>
    <definedName name="S_EBrusGofr_Vel_X">[1]Цены!$L$42</definedName>
    <definedName name="S_EBrusGofr_Zn035" localSheetId="0">[2]Цены!$BZ$42</definedName>
    <definedName name="S_EBrusGofr_Zn035" localSheetId="1">[2]Цены!$BZ$42</definedName>
    <definedName name="S_EBrusGofr_Zn035" localSheetId="2">[2]Цены!$BZ$42</definedName>
    <definedName name="S_EBrusGofr_Zn035" localSheetId="3">[2]Цены!$BZ$42</definedName>
    <definedName name="S_EBrusGofr_Zn035">[1]Цены!$BX$42</definedName>
    <definedName name="S_EBrusGofr_Zn04" localSheetId="0">[2]Цены!$BX$42</definedName>
    <definedName name="S_EBrusGofr_Zn04" localSheetId="1">[2]Цены!$BX$42</definedName>
    <definedName name="S_EBrusGofr_Zn04" localSheetId="2">[2]Цены!$BX$42</definedName>
    <definedName name="S_EBrusGofr_Zn04" localSheetId="3">[2]Цены!$BX$42</definedName>
    <definedName name="S_EBrusGofr_Zn04">[1]Цены!$BV$42</definedName>
    <definedName name="S_EBrusGofr_Zn045" localSheetId="0">[2]Цены!$BV$42</definedName>
    <definedName name="S_EBrusGofr_Zn045" localSheetId="1">[2]Цены!$BV$42</definedName>
    <definedName name="S_EBrusGofr_Zn045" localSheetId="2">[2]Цены!$BV$42</definedName>
    <definedName name="S_EBrusGofr_Zn045" localSheetId="3">[2]Цены!$BV$42</definedName>
    <definedName name="S_EBrusGofr_Zn045">[1]Цены!$BT$42</definedName>
    <definedName name="S_EBrusGofr_Zn05" localSheetId="0">[2]Цены!$BT$42</definedName>
    <definedName name="S_EBrusGofr_Zn05" localSheetId="1">[2]Цены!$BT$42</definedName>
    <definedName name="S_EBrusGofr_Zn05" localSheetId="2">[2]Цены!$BT$42</definedName>
    <definedName name="S_EBrusGofr_Zn05" localSheetId="3">[2]Цены!$BT$42</definedName>
    <definedName name="S_EBrusGofr_Zn05">[1]Цены!$BR$42</definedName>
    <definedName name="S_EBrusGofr_Zn055" localSheetId="0">[2]Цены!$BR$42</definedName>
    <definedName name="S_EBrusGofr_Zn055" localSheetId="1">[2]Цены!$BR$42</definedName>
    <definedName name="S_EBrusGofr_Zn055" localSheetId="2">[2]Цены!$BR$42</definedName>
    <definedName name="S_EBrusGofr_Zn055" localSheetId="3">[2]Цены!$BR$42</definedName>
    <definedName name="S_EBrusGofr_Zn055">[1]Цены!$BP$42</definedName>
    <definedName name="S_EBrusGofr_Zn07" localSheetId="0">[2]Цены!$BP$42</definedName>
    <definedName name="S_EBrusGofr_Zn07" localSheetId="1">[2]Цены!$BP$42</definedName>
    <definedName name="S_EBrusGofr_Zn07" localSheetId="2">[2]Цены!$BP$42</definedName>
    <definedName name="S_EBrusGofr_Zn07" localSheetId="3">[2]Цены!$BP$42</definedName>
    <definedName name="S_EBrusGofr_Zn07">[1]Цены!$BN$42</definedName>
    <definedName name="S_EBrusGofr_Zn08" localSheetId="0">[2]Цены!$BN$42</definedName>
    <definedName name="S_EBrusGofr_Zn08" localSheetId="1">[2]Цены!$BN$42</definedName>
    <definedName name="S_EBrusGofr_Zn08" localSheetId="2">[2]Цены!$BN$42</definedName>
    <definedName name="S_EBrusGofr_Zn08" localSheetId="3">[2]Цены!$BN$42</definedName>
    <definedName name="S_EBrusGofr_Zn08">[1]Цены!$BL$42</definedName>
    <definedName name="S_EBrusGofr_Zn09" localSheetId="0">[2]Цены!$BL$42</definedName>
    <definedName name="S_EBrusGofr_Zn09" localSheetId="1">[2]Цены!$BL$42</definedName>
    <definedName name="S_EBrusGofr_Zn09" localSheetId="2">[2]Цены!$BL$42</definedName>
    <definedName name="S_EBrusGofr_Zn09" localSheetId="3">[2]Цены!$BL$42</definedName>
    <definedName name="S_EBrusGofr_Zn09">[1]Цены!$BJ$42</definedName>
    <definedName name="S_EBrusNew_Atl_X" localSheetId="0">[2]Цены!$N$44</definedName>
    <definedName name="S_EBrusNew_Atl_X" localSheetId="1">[2]Цены!$N$44</definedName>
    <definedName name="S_EBrusNew_Atl_X" localSheetId="2">[2]Цены!$N$44</definedName>
    <definedName name="S_EBrusNew_Atl_X" localSheetId="3">[2]Цены!$N$44</definedName>
    <definedName name="S_EBrusNew_Atl_X">[1]Цены!$N$44</definedName>
    <definedName name="S_EBrusNew_dachPr" localSheetId="0">[2]Цены!$CB$44</definedName>
    <definedName name="S_EBrusNew_dachPr" localSheetId="1">[2]Цены!$CB$44</definedName>
    <definedName name="S_EBrusNew_dachPr" localSheetId="2">[2]Цены!$CB$44</definedName>
    <definedName name="S_EBrusNew_dachPr" localSheetId="3">[2]Цены!$CB$44</definedName>
    <definedName name="S_EBrusNew_dachPr">[1]Цены!$BZ$44</definedName>
    <definedName name="S_EBrusNew_dachSk" localSheetId="0">[2]Цены!$CD$44</definedName>
    <definedName name="S_EBrusNew_dachSk" localSheetId="1">[2]Цены!$CD$44</definedName>
    <definedName name="S_EBrusNew_dachSk" localSheetId="2">[2]Цены!$CD$44</definedName>
    <definedName name="S_EBrusNew_dachSk" localSheetId="3">[2]Цены!$CD$44</definedName>
    <definedName name="S_EBrusNew_dachSk">[1]Цены!$CB$44</definedName>
    <definedName name="S_EBrusNew_Dr" localSheetId="0">[2]Цены!$AL$44</definedName>
    <definedName name="S_EBrusNew_Dr" localSheetId="1">[2]Цены!$AL$44</definedName>
    <definedName name="S_EBrusNew_Dr" localSheetId="2">[2]Цены!$AL$44</definedName>
    <definedName name="S_EBrusNew_Dr" localSheetId="3">[2]Цены!$AL$44</definedName>
    <definedName name="S_EBrusNew_Dr">[1]Цены!$AL$44</definedName>
    <definedName name="S_EBrusNew_Drdp" localSheetId="0">[2]Цены!$AF$44</definedName>
    <definedName name="S_EBrusNew_Drdp" localSheetId="1">[2]Цены!$AF$44</definedName>
    <definedName name="S_EBrusNew_Drdp" localSheetId="2">[2]Цены!$AF$44</definedName>
    <definedName name="S_EBrusNew_Drdp" localSheetId="3">[2]Цены!$AF$44</definedName>
    <definedName name="S_EBrusNew_Drdp">[1]Цены!$AF$44</definedName>
    <definedName name="S_EBrusNew_DrLite">[2]Цены!$AN$44</definedName>
    <definedName name="S_EBrusNew_DrTw" localSheetId="0">[2]Цены!$AH$44</definedName>
    <definedName name="S_EBrusNew_DrTw" localSheetId="1">[2]Цены!$AH$44</definedName>
    <definedName name="S_EBrusNew_DrTw" localSheetId="2">[2]Цены!$AH$44</definedName>
    <definedName name="S_EBrusNew_DrTw" localSheetId="3">[2]Цены!$AH$44</definedName>
    <definedName name="S_EBrusNew_DrTw">[1]Цены!$AH$44</definedName>
    <definedName name="S_EBrusNew_DrTX" localSheetId="0">[2]Цены!$AJ$44</definedName>
    <definedName name="S_EBrusNew_DrTX" localSheetId="1">[2]Цены!$AJ$44</definedName>
    <definedName name="S_EBrusNew_DrTX" localSheetId="2">[2]Цены!$AJ$44</definedName>
    <definedName name="S_EBrusNew_DrTX" localSheetId="3">[2]Цены!$AJ$44</definedName>
    <definedName name="S_EBrusNew_DrTX">[1]Цены!$AJ$44</definedName>
    <definedName name="S_EBrusNew_Pe04" localSheetId="0">[2]Цены!$BD$44</definedName>
    <definedName name="S_EBrusNew_Pe04" localSheetId="1">[2]Цены!$BD$44</definedName>
    <definedName name="S_EBrusNew_Pe04" localSheetId="2">[2]Цены!$BD$44</definedName>
    <definedName name="S_EBrusNew_Pe04" localSheetId="3">[2]Цены!$BD$44</definedName>
    <definedName name="S_EBrusNew_Pe04">[1]Цены!$BB$44</definedName>
    <definedName name="S_EBrusNew_Pe045" localSheetId="0">[2]Цены!$AT$44</definedName>
    <definedName name="S_EBrusNew_Pe045" localSheetId="1">[2]Цены!$AT$44</definedName>
    <definedName name="S_EBrusNew_Pe045" localSheetId="2">[2]Цены!$AT$44</definedName>
    <definedName name="S_EBrusNew_Pe045" localSheetId="3">[2]Цены!$AT$44</definedName>
    <definedName name="S_EBrusNew_Pe045">[1]Цены!$AR$44</definedName>
    <definedName name="S_EBrusNew_Pe045Lite" localSheetId="0">[2]Цены!$BJ$44</definedName>
    <definedName name="S_EBrusNew_Pe045Lite" localSheetId="1">[2]Цены!$BJ$44</definedName>
    <definedName name="S_EBrusNew_Pe045Lite" localSheetId="2">[2]Цены!$BJ$44</definedName>
    <definedName name="S_EBrusNew_Pe045Lite" localSheetId="3">[2]Цены!$BJ$44</definedName>
    <definedName name="S_EBrusNew_Pe045Lite">[1]Цены!$BH$44</definedName>
    <definedName name="S_EBrusNew_Pe04dp" localSheetId="0">[2]Цены!$BF$44</definedName>
    <definedName name="S_EBrusNew_Pe04dp" localSheetId="1">[2]Цены!$BF$44</definedName>
    <definedName name="S_EBrusNew_Pe04dp" localSheetId="2">[2]Цены!$BF$44</definedName>
    <definedName name="S_EBrusNew_Pe04dp" localSheetId="3">[2]Цены!$BF$44</definedName>
    <definedName name="S_EBrusNew_Pe04dp">[1]Цены!$BD$44</definedName>
    <definedName name="S_EBrusNew_Pe04dpMatt" localSheetId="0">[2]Цены!$BH$44</definedName>
    <definedName name="S_EBrusNew_Pe04dpMatt" localSheetId="1">[2]Цены!$BH$44</definedName>
    <definedName name="S_EBrusNew_Pe04dpMatt" localSheetId="2">[2]Цены!$BH$44</definedName>
    <definedName name="S_EBrusNew_Pe04dpMatt" localSheetId="3">[2]Цены!$BH$44</definedName>
    <definedName name="S_EBrusNew_Pe04dpMatt">[1]Цены!$BF$44</definedName>
    <definedName name="S_EBrusNew_Pe05" localSheetId="0">[2]Цены!$AR$44</definedName>
    <definedName name="S_EBrusNew_Pe05" localSheetId="1">[2]Цены!$AR$44</definedName>
    <definedName name="S_EBrusNew_Pe05" localSheetId="2">[2]Цены!$AR$44</definedName>
    <definedName name="S_EBrusNew_Pe05" localSheetId="3">[2]Цены!$AR$44</definedName>
    <definedName name="S_EBrusNew_Pe05">[1]Цены!$AP$44</definedName>
    <definedName name="S_EBrusNew_PE07" localSheetId="0">[2]Цены!$AZ$44</definedName>
    <definedName name="S_EBrusNew_PE07" localSheetId="1">[2]Цены!$AZ$44</definedName>
    <definedName name="S_EBrusNew_PE07" localSheetId="2">[2]Цены!$AZ$44</definedName>
    <definedName name="S_EBrusNew_PE07" localSheetId="3">[2]Цены!$AZ$44</definedName>
    <definedName name="S_EBrusNew_PE07">[1]Цены!$AX$44</definedName>
    <definedName name="S_EBrusNew_Pe07dp" localSheetId="0">[2]Цены!$BB$44</definedName>
    <definedName name="S_EBrusNew_Pe07dp" localSheetId="1">[2]Цены!$BB$44</definedName>
    <definedName name="S_EBrusNew_Pe07dp" localSheetId="2">[2]Цены!$BB$44</definedName>
    <definedName name="S_EBrusNew_Pe07dp" localSheetId="3">[2]Цены!$BB$44</definedName>
    <definedName name="S_EBrusNew_Pe07dp">[1]Цены!$AZ$44</definedName>
    <definedName name="S_EBrusNew_PE08" localSheetId="0">[2]Цены!$AX$44</definedName>
    <definedName name="S_EBrusNew_PE08" localSheetId="1">[2]Цены!$AX$44</definedName>
    <definedName name="S_EBrusNew_PE08" localSheetId="2">[2]Цены!$AX$44</definedName>
    <definedName name="S_EBrusNew_PE08" localSheetId="3">[2]Цены!$AX$44</definedName>
    <definedName name="S_EBrusNew_PE08">[1]Цены!$AV$44</definedName>
    <definedName name="S_EBrusNew_PEdp" localSheetId="0">[2]Цены!$AV$44</definedName>
    <definedName name="S_EBrusNew_PEdp" localSheetId="1">[2]Цены!$AV$44</definedName>
    <definedName name="S_EBrusNew_PEdp" localSheetId="2">[2]Цены!$AV$44</definedName>
    <definedName name="S_EBrusNew_PEdp" localSheetId="3">[2]Цены!$AV$44</definedName>
    <definedName name="S_EBrusNew_PEdp">[1]Цены!$AT$44</definedName>
    <definedName name="S_EBrusNew_Pt" localSheetId="0">[2]Цены!$R$44</definedName>
    <definedName name="S_EBrusNew_Pt" localSheetId="1">[2]Цены!$R$44</definedName>
    <definedName name="S_EBrusNew_Pt" localSheetId="2">[2]Цены!$R$44</definedName>
    <definedName name="S_EBrusNew_Pt" localSheetId="3">[2]Цены!$R$44</definedName>
    <definedName name="S_EBrusNew_Pt">[1]Цены!$R$44</definedName>
    <definedName name="S_EBrusNew_Ptdp" localSheetId="0">[2]Цены!$P$44</definedName>
    <definedName name="S_EBrusNew_Ptdp" localSheetId="1">[2]Цены!$P$44</definedName>
    <definedName name="S_EBrusNew_Ptdp" localSheetId="2">[2]Цены!$P$44</definedName>
    <definedName name="S_EBrusNew_Ptdp" localSheetId="3">[2]Цены!$P$44</definedName>
    <definedName name="S_EBrusNew_Ptdp">[1]Цены!$P$44</definedName>
    <definedName name="S_EBrusNew_PtRF" localSheetId="0">[2]Цены!$V$44</definedName>
    <definedName name="S_EBrusNew_PtRF" localSheetId="1">[2]Цены!$V$44</definedName>
    <definedName name="S_EBrusNew_PtRF" localSheetId="2">[2]Цены!$V$44</definedName>
    <definedName name="S_EBrusNew_PtRF" localSheetId="3">[2]Цены!$V$44</definedName>
    <definedName name="S_EBrusNew_PtRF">[1]Цены!$V$44</definedName>
    <definedName name="S_EBrusNew_PtRF4" localSheetId="0">[2]Цены!$X$44</definedName>
    <definedName name="S_EBrusNew_PtRF4" localSheetId="1">[2]Цены!$X$44</definedName>
    <definedName name="S_EBrusNew_PtRF4" localSheetId="2">[2]Цены!$X$44</definedName>
    <definedName name="S_EBrusNew_PtRF4" localSheetId="3">[2]Цены!$X$44</definedName>
    <definedName name="S_EBrusNew_PtRF4">[1]Цены!$X$44</definedName>
    <definedName name="S_EBrusNew_PtRFdp" localSheetId="0">[2]Цены!$T$44</definedName>
    <definedName name="S_EBrusNew_PtRFdp" localSheetId="1">[2]Цены!$T$44</definedName>
    <definedName name="S_EBrusNew_PtRFdp" localSheetId="2">[2]Цены!$T$44</definedName>
    <definedName name="S_EBrusNew_PtRFdp" localSheetId="3">[2]Цены!$T$44</definedName>
    <definedName name="S_EBrusNew_PtRFdp">[1]Цены!$T$44</definedName>
    <definedName name="S_EBrusNew_Pur" localSheetId="0">[2]Цены!$F$44</definedName>
    <definedName name="S_EBrusNew_Pur" localSheetId="1">[2]Цены!$F$44</definedName>
    <definedName name="S_EBrusNew_Pur" localSheetId="2">[2]Цены!$F$44</definedName>
    <definedName name="S_EBrusNew_Pur" localSheetId="3">[2]Цены!$F$44</definedName>
    <definedName name="S_EBrusNew_Pur">[1]Цены!$F$44</definedName>
    <definedName name="S_EBrusNew_PurLiteMatt" localSheetId="0">[2]Цены!$Z$44</definedName>
    <definedName name="S_EBrusNew_PurLiteMatt" localSheetId="1">[2]Цены!$Z$44</definedName>
    <definedName name="S_EBrusNew_PurLiteMatt" localSheetId="2">[2]Цены!$Z$44</definedName>
    <definedName name="S_EBrusNew_PurLiteMatt" localSheetId="3">[2]Цены!$Z$44</definedName>
    <definedName name="S_EBrusNew_PurLiteMatt">[1]Цены!$Z$44</definedName>
    <definedName name="S_EBrusNew_PurMatt" localSheetId="0">[2]Цены!$D$44</definedName>
    <definedName name="S_EBrusNew_PurMatt" localSheetId="1">[2]Цены!$D$44</definedName>
    <definedName name="S_EBrusNew_PurMatt" localSheetId="2">[2]Цены!$D$44</definedName>
    <definedName name="S_EBrusNew_PurMatt" localSheetId="3">[2]Цены!$D$44</definedName>
    <definedName name="S_EBrusNew_PurMatt">[1]Цены!$D$44</definedName>
    <definedName name="S_EBrusNew_PurPro" localSheetId="0">[2]Цены!$J$44</definedName>
    <definedName name="S_EBrusNew_PurPro" localSheetId="1">[2]Цены!$J$44</definedName>
    <definedName name="S_EBrusNew_PurPro" localSheetId="2">[2]Цены!$J$44</definedName>
    <definedName name="S_EBrusNew_PurPro" localSheetId="3">[2]Цены!$J$44</definedName>
    <definedName name="S_EBrusNew_PurPro">[1]Цены!$J$44</definedName>
    <definedName name="S_EBrusNew_PurProMatt275" localSheetId="0">[2]Цены!$H$44</definedName>
    <definedName name="S_EBrusNew_PurProMatt275" localSheetId="1">[2]Цены!$H$44</definedName>
    <definedName name="S_EBrusNew_PurProMatt275" localSheetId="2">[2]Цены!$H$44</definedName>
    <definedName name="S_EBrusNew_PurProMatt275" localSheetId="3">[2]Цены!$H$44</definedName>
    <definedName name="S_EBrusNew_PurProMatt275">[1]Цены!$H$44</definedName>
    <definedName name="S_EBrusNew_Sat" localSheetId="0">[2]Цены!$AP$44</definedName>
    <definedName name="S_EBrusNew_Sat" localSheetId="1">[2]Цены!$AP$44</definedName>
    <definedName name="S_EBrusNew_Sat" localSheetId="2">[2]Цены!$AP$44</definedName>
    <definedName name="S_EBrusNew_Sat" localSheetId="3">[2]Цены!$AP$44</definedName>
    <definedName name="S_EBrusNew_Sat">[1]Цены!$AN$44</definedName>
    <definedName name="S_EBrusNew_SatMatt" localSheetId="0">[2]Цены!$AB$44</definedName>
    <definedName name="S_EBrusNew_SatMatt" localSheetId="1">[2]Цены!$AB$44</definedName>
    <definedName name="S_EBrusNew_SatMatt" localSheetId="2">[2]Цены!$AB$44</definedName>
    <definedName name="S_EBrusNew_SatMatt" localSheetId="3">[2]Цены!$AB$44</definedName>
    <definedName name="S_EBrusNew_SatMatt">[1]Цены!$AB$44</definedName>
    <definedName name="S_EBrusNew_StBarhat" localSheetId="0">[2]Цены!$AD$44</definedName>
    <definedName name="S_EBrusNew_StBarhat" localSheetId="1">[2]Цены!$AD$44</definedName>
    <definedName name="S_EBrusNew_StBarhat" localSheetId="2">[2]Цены!$AD$44</definedName>
    <definedName name="S_EBrusNew_StBarhat" localSheetId="3">[2]Цены!$AD$44</definedName>
    <definedName name="S_EBrusNew_StBarhat">[1]Цены!$AD$44</definedName>
    <definedName name="S_EBrusNew_Vel_X" localSheetId="0">[2]Цены!$L$44</definedName>
    <definedName name="S_EBrusNew_Vel_X" localSheetId="1">[2]Цены!$L$44</definedName>
    <definedName name="S_EBrusNew_Vel_X" localSheetId="2">[2]Цены!$L$44</definedName>
    <definedName name="S_EBrusNew_Vel_X" localSheetId="3">[2]Цены!$L$44</definedName>
    <definedName name="S_EBrusNew_Vel_X">[1]Цены!$L$44</definedName>
    <definedName name="S_EBrusNew_Zn035" localSheetId="0">[2]Цены!$BZ$44</definedName>
    <definedName name="S_EBrusNew_Zn035" localSheetId="1">[2]Цены!$BZ$44</definedName>
    <definedName name="S_EBrusNew_Zn035" localSheetId="2">[2]Цены!$BZ$44</definedName>
    <definedName name="S_EBrusNew_Zn035" localSheetId="3">[2]Цены!$BZ$44</definedName>
    <definedName name="S_EBrusNew_Zn035">[1]Цены!$BX$44</definedName>
    <definedName name="S_EBrusNew_Zn04" localSheetId="0">[2]Цены!$BX$44</definedName>
    <definedName name="S_EBrusNew_Zn04" localSheetId="1">[2]Цены!$BX$44</definedName>
    <definedName name="S_EBrusNew_Zn04" localSheetId="2">[2]Цены!$BX$44</definedName>
    <definedName name="S_EBrusNew_Zn04" localSheetId="3">[2]Цены!$BX$44</definedName>
    <definedName name="S_EBrusNew_Zn04">[1]Цены!$BV$44</definedName>
    <definedName name="S_EBrusNew_Zn045" localSheetId="0">[2]Цены!$BV$44</definedName>
    <definedName name="S_EBrusNew_Zn045" localSheetId="1">[2]Цены!$BV$44</definedName>
    <definedName name="S_EBrusNew_Zn045" localSheetId="2">[2]Цены!$BV$44</definedName>
    <definedName name="S_EBrusNew_Zn045" localSheetId="3">[2]Цены!$BV$44</definedName>
    <definedName name="S_EBrusNew_Zn045">[1]Цены!$BT$44</definedName>
    <definedName name="S_EBrusNew_Zn05" localSheetId="0">[2]Цены!$BT$44</definedName>
    <definedName name="S_EBrusNew_Zn05" localSheetId="1">[2]Цены!$BT$44</definedName>
    <definedName name="S_EBrusNew_Zn05" localSheetId="2">[2]Цены!$BT$44</definedName>
    <definedName name="S_EBrusNew_Zn05" localSheetId="3">[2]Цены!$BT$44</definedName>
    <definedName name="S_EBrusNew_Zn05">[1]Цены!$BR$44</definedName>
    <definedName name="S_EBrusNew_Zn055" localSheetId="0">[2]Цены!$BR$44</definedName>
    <definedName name="S_EBrusNew_Zn055" localSheetId="1">[2]Цены!$BR$44</definedName>
    <definedName name="S_EBrusNew_Zn055" localSheetId="2">[2]Цены!$BR$44</definedName>
    <definedName name="S_EBrusNew_Zn055" localSheetId="3">[2]Цены!$BR$44</definedName>
    <definedName name="S_EBrusNew_Zn055">[1]Цены!$BP$44</definedName>
    <definedName name="S_EBrusNew_Zn07" localSheetId="0">[2]Цены!$BP$44</definedName>
    <definedName name="S_EBrusNew_Zn07" localSheetId="1">[2]Цены!$BP$44</definedName>
    <definedName name="S_EBrusNew_Zn07" localSheetId="2">[2]Цены!$BP$44</definedName>
    <definedName name="S_EBrusNew_Zn07" localSheetId="3">[2]Цены!$BP$44</definedName>
    <definedName name="S_EBrusNew_Zn07">[1]Цены!$BN$44</definedName>
    <definedName name="S_EBrusNew_Zn08" localSheetId="0">[2]Цены!$BN$44</definedName>
    <definedName name="S_EBrusNew_Zn08" localSheetId="1">[2]Цены!$BN$44</definedName>
    <definedName name="S_EBrusNew_Zn08" localSheetId="2">[2]Цены!$BN$44</definedName>
    <definedName name="S_EBrusNew_Zn08" localSheetId="3">[2]Цены!$BN$44</definedName>
    <definedName name="S_EBrusNew_Zn08">[1]Цены!$BL$44</definedName>
    <definedName name="S_EBrusNew_Zn09" localSheetId="0">[2]Цены!$BL$44</definedName>
    <definedName name="S_EBrusNew_Zn09" localSheetId="1">[2]Цены!$BL$44</definedName>
    <definedName name="S_EBrusNew_Zn09" localSheetId="2">[2]Цены!$BL$44</definedName>
    <definedName name="S_EBrusNew_Zn09" localSheetId="3">[2]Цены!$BL$44</definedName>
    <definedName name="S_EBrusNew_Zn09">[1]Цены!$BJ$44</definedName>
    <definedName name="S_EBrusNew3D_Atl_X" localSheetId="0">[2]Цены!$N$45</definedName>
    <definedName name="S_EBrusNew3D_Atl_X" localSheetId="1">[2]Цены!$N$45</definedName>
    <definedName name="S_EBrusNew3D_Atl_X" localSheetId="2">[2]Цены!$N$45</definedName>
    <definedName name="S_EBrusNew3D_Atl_X" localSheetId="3">[2]Цены!$N$45</definedName>
    <definedName name="S_EBrusNew3D_Atl_X">[1]Цены!$N$45</definedName>
    <definedName name="S_EBrusNew3D_dachPr" localSheetId="0">[2]Цены!$CB$45</definedName>
    <definedName name="S_EBrusNew3D_dachPr" localSheetId="1">[2]Цены!$CB$45</definedName>
    <definedName name="S_EBrusNew3D_dachPr" localSheetId="2">[2]Цены!$CB$45</definedName>
    <definedName name="S_EBrusNew3D_dachPr" localSheetId="3">[2]Цены!$CB$45</definedName>
    <definedName name="S_EBrusNew3D_dachPr">[1]Цены!$BZ$45</definedName>
    <definedName name="S_EBrusNew3D_dachSk" localSheetId="0">[2]Цены!$CD$45</definedName>
    <definedName name="S_EBrusNew3D_dachSk" localSheetId="1">[2]Цены!$CD$45</definedName>
    <definedName name="S_EBrusNew3D_dachSk" localSheetId="2">[2]Цены!$CD$45</definedName>
    <definedName name="S_EBrusNew3D_dachSk" localSheetId="3">[2]Цены!$CD$45</definedName>
    <definedName name="S_EBrusNew3D_dachSk">[1]Цены!$CB$45</definedName>
    <definedName name="S_EBrusNew3D_Dr" localSheetId="0">[2]Цены!$AL$45</definedName>
    <definedName name="S_EBrusNew3D_Dr" localSheetId="1">[2]Цены!$AL$45</definedName>
    <definedName name="S_EBrusNew3D_Dr" localSheetId="2">[2]Цены!$AL$45</definedName>
    <definedName name="S_EBrusNew3D_Dr" localSheetId="3">[2]Цены!$AL$45</definedName>
    <definedName name="S_EBrusNew3D_Dr">[1]Цены!$AL$45</definedName>
    <definedName name="S_EBrusNew3D_Drdp" localSheetId="0">[2]Цены!$AF$45</definedName>
    <definedName name="S_EBrusNew3D_Drdp" localSheetId="1">[2]Цены!$AF$45</definedName>
    <definedName name="S_EBrusNew3D_Drdp" localSheetId="2">[2]Цены!$AF$45</definedName>
    <definedName name="S_EBrusNew3D_Drdp" localSheetId="3">[2]Цены!$AF$45</definedName>
    <definedName name="S_EBrusNew3D_Drdp">[1]Цены!$AF$45</definedName>
    <definedName name="S_EBrusNew3D_DrLite">[2]Цены!$AN$45</definedName>
    <definedName name="S_EBrusNew3D_DrTw" localSheetId="0">[2]Цены!$AH$45</definedName>
    <definedName name="S_EBrusNew3D_DrTw" localSheetId="1">[2]Цены!$AH$45</definedName>
    <definedName name="S_EBrusNew3D_DrTw" localSheetId="2">[2]Цены!$AH$45</definedName>
    <definedName name="S_EBrusNew3D_DrTw" localSheetId="3">[2]Цены!$AH$45</definedName>
    <definedName name="S_EBrusNew3D_DrTw">[1]Цены!$AH$45</definedName>
    <definedName name="S_EBrusNew3D_DrTX" localSheetId="0">[2]Цены!$AJ$45</definedName>
    <definedName name="S_EBrusNew3D_DrTX" localSheetId="1">[2]Цены!$AJ$45</definedName>
    <definedName name="S_EBrusNew3D_DrTX" localSheetId="2">[2]Цены!$AJ$45</definedName>
    <definedName name="S_EBrusNew3D_DrTX" localSheetId="3">[2]Цены!$AJ$45</definedName>
    <definedName name="S_EBrusNew3D_DrTX">[1]Цены!$AJ$45</definedName>
    <definedName name="S_EBrusNew3D_Pe04" localSheetId="0">[2]Цены!$BD$45</definedName>
    <definedName name="S_EBrusNew3D_Pe04" localSheetId="1">[2]Цены!$BD$45</definedName>
    <definedName name="S_EBrusNew3D_Pe04" localSheetId="2">[2]Цены!$BD$45</definedName>
    <definedName name="S_EBrusNew3D_Pe04" localSheetId="3">[2]Цены!$BD$45</definedName>
    <definedName name="S_EBrusNew3D_Pe04">[1]Цены!$BB$45</definedName>
    <definedName name="S_EBrusNew3D_Pe045" localSheetId="0">[2]Цены!$AT$45</definedName>
    <definedName name="S_EBrusNew3D_Pe045" localSheetId="1">[2]Цены!$AT$45</definedName>
    <definedName name="S_EBrusNew3D_Pe045" localSheetId="2">[2]Цены!$AT$45</definedName>
    <definedName name="S_EBrusNew3D_Pe045" localSheetId="3">[2]Цены!$AT$45</definedName>
    <definedName name="S_EBrusNew3D_Pe045">[1]Цены!$AR$45</definedName>
    <definedName name="S_EBrusNew3D_Pe045Lite" localSheetId="0">[2]Цены!$BJ$45</definedName>
    <definedName name="S_EBrusNew3D_Pe045Lite" localSheetId="1">[2]Цены!$BJ$45</definedName>
    <definedName name="S_EBrusNew3D_Pe045Lite" localSheetId="2">[2]Цены!$BJ$45</definedName>
    <definedName name="S_EBrusNew3D_Pe045Lite" localSheetId="3">[2]Цены!$BJ$45</definedName>
    <definedName name="S_EBrusNew3D_Pe045Lite">[1]Цены!$BH$45</definedName>
    <definedName name="S_EBrusNew3D_Pe04dp" localSheetId="0">[2]Цены!$BF$45</definedName>
    <definedName name="S_EBrusNew3D_Pe04dp" localSheetId="1">[2]Цены!$BF$45</definedName>
    <definedName name="S_EBrusNew3D_Pe04dp" localSheetId="2">[2]Цены!$BF$45</definedName>
    <definedName name="S_EBrusNew3D_Pe04dp" localSheetId="3">[2]Цены!$BF$45</definedName>
    <definedName name="S_EBrusNew3D_Pe04dp">[1]Цены!$BD$45</definedName>
    <definedName name="S_EBrusNew3D_Pe04dpMatt" localSheetId="0">[2]Цены!$BH$45</definedName>
    <definedName name="S_EBrusNew3D_Pe04dpMatt" localSheetId="1">[2]Цены!$BH$45</definedName>
    <definedName name="S_EBrusNew3D_Pe04dpMatt" localSheetId="2">[2]Цены!$BH$45</definedName>
    <definedName name="S_EBrusNew3D_Pe04dpMatt" localSheetId="3">[2]Цены!$BH$45</definedName>
    <definedName name="S_EBrusNew3D_Pe04dpMatt">[1]Цены!$BF$45</definedName>
    <definedName name="S_EBrusNew3D_Pe05" localSheetId="0">[2]Цены!$AR$45</definedName>
    <definedName name="S_EBrusNew3D_Pe05" localSheetId="1">[2]Цены!$AR$45</definedName>
    <definedName name="S_EBrusNew3D_Pe05" localSheetId="2">[2]Цены!$AR$45</definedName>
    <definedName name="S_EBrusNew3D_Pe05" localSheetId="3">[2]Цены!$AR$45</definedName>
    <definedName name="S_EBrusNew3D_Pe05">[1]Цены!$AP$45</definedName>
    <definedName name="S_EBrusNew3D_PE07" localSheetId="0">[2]Цены!$AZ$45</definedName>
    <definedName name="S_EBrusNew3D_PE07" localSheetId="1">[2]Цены!$AZ$45</definedName>
    <definedName name="S_EBrusNew3D_PE07" localSheetId="2">[2]Цены!$AZ$45</definedName>
    <definedName name="S_EBrusNew3D_PE07" localSheetId="3">[2]Цены!$AZ$45</definedName>
    <definedName name="S_EBrusNew3D_PE07">[1]Цены!$AX$45</definedName>
    <definedName name="S_EBrusNew3D_Pe07dp" localSheetId="0">[2]Цены!$BB$45</definedName>
    <definedName name="S_EBrusNew3D_Pe07dp" localSheetId="1">[2]Цены!$BB$45</definedName>
    <definedName name="S_EBrusNew3D_Pe07dp" localSheetId="2">[2]Цены!$BB$45</definedName>
    <definedName name="S_EBrusNew3D_Pe07dp" localSheetId="3">[2]Цены!$BB$45</definedName>
    <definedName name="S_EBrusNew3D_Pe07dp">[1]Цены!$AZ$45</definedName>
    <definedName name="S_EBrusNew3D_PE08" localSheetId="0">[2]Цены!$AX$45</definedName>
    <definedName name="S_EBrusNew3D_PE08" localSheetId="1">[2]Цены!$AX$45</definedName>
    <definedName name="S_EBrusNew3D_PE08" localSheetId="2">[2]Цены!$AX$45</definedName>
    <definedName name="S_EBrusNew3D_PE08" localSheetId="3">[2]Цены!$AX$45</definedName>
    <definedName name="S_EBrusNew3D_PE08">[1]Цены!$AV$45</definedName>
    <definedName name="S_EBrusNew3D_PEdp" localSheetId="0">[2]Цены!$AV$45</definedName>
    <definedName name="S_EBrusNew3D_PEdp" localSheetId="1">[2]Цены!$AV$45</definedName>
    <definedName name="S_EBrusNew3D_PEdp" localSheetId="2">[2]Цены!$AV$45</definedName>
    <definedName name="S_EBrusNew3D_PEdp" localSheetId="3">[2]Цены!$AV$45</definedName>
    <definedName name="S_EBrusNew3D_PEdp">[1]Цены!$AT$45</definedName>
    <definedName name="S_EBrusNew3D_Pt" localSheetId="0">[2]Цены!$R$45</definedName>
    <definedName name="S_EBrusNew3D_Pt" localSheetId="1">[2]Цены!$R$45</definedName>
    <definedName name="S_EBrusNew3D_Pt" localSheetId="2">[2]Цены!$R$45</definedName>
    <definedName name="S_EBrusNew3D_Pt" localSheetId="3">[2]Цены!$R$45</definedName>
    <definedName name="S_EBrusNew3D_Pt">[1]Цены!$R$45</definedName>
    <definedName name="S_EBrusNew3D_Ptdp" localSheetId="0">[2]Цены!$P$45</definedName>
    <definedName name="S_EBrusNew3D_Ptdp" localSheetId="1">[2]Цены!$P$45</definedName>
    <definedName name="S_EBrusNew3D_Ptdp" localSheetId="2">[2]Цены!$P$45</definedName>
    <definedName name="S_EBrusNew3D_Ptdp" localSheetId="3">[2]Цены!$P$45</definedName>
    <definedName name="S_EBrusNew3D_Ptdp">[1]Цены!$P$45</definedName>
    <definedName name="S_EBrusNew3D_PtRF" localSheetId="0">[2]Цены!$V$45</definedName>
    <definedName name="S_EBrusNew3D_PtRF" localSheetId="1">[2]Цены!$V$45</definedName>
    <definedName name="S_EBrusNew3D_PtRF" localSheetId="2">[2]Цены!$V$45</definedName>
    <definedName name="S_EBrusNew3D_PtRF" localSheetId="3">[2]Цены!$V$45</definedName>
    <definedName name="S_EBrusNew3D_PtRF">[1]Цены!$V$45</definedName>
    <definedName name="S_EBrusNew3D_PtRF4" localSheetId="0">[2]Цены!$X$45</definedName>
    <definedName name="S_EBrusNew3D_PtRF4" localSheetId="1">[2]Цены!$X$45</definedName>
    <definedName name="S_EBrusNew3D_PtRF4" localSheetId="2">[2]Цены!$X$45</definedName>
    <definedName name="S_EBrusNew3D_PtRF4" localSheetId="3">[2]Цены!$X$45</definedName>
    <definedName name="S_EBrusNew3D_PtRF4">[1]Цены!$X$45</definedName>
    <definedName name="S_EBrusNew3D_PtRFdp" localSheetId="0">[2]Цены!$T$45</definedName>
    <definedName name="S_EBrusNew3D_PtRFdp" localSheetId="1">[2]Цены!$T$45</definedName>
    <definedName name="S_EBrusNew3D_PtRFdp" localSheetId="2">[2]Цены!$T$45</definedName>
    <definedName name="S_EBrusNew3D_PtRFdp" localSheetId="3">[2]Цены!$T$45</definedName>
    <definedName name="S_EBrusNew3D_PtRFdp">[1]Цены!$T$45</definedName>
    <definedName name="S_EBrusNew3D_Pur" localSheetId="0">[2]Цены!$F$45</definedName>
    <definedName name="S_EBrusNew3D_Pur" localSheetId="1">[2]Цены!$F$45</definedName>
    <definedName name="S_EBrusNew3D_Pur" localSheetId="2">[2]Цены!$F$45</definedName>
    <definedName name="S_EBrusNew3D_Pur" localSheetId="3">[2]Цены!$F$45</definedName>
    <definedName name="S_EBrusNew3D_Pur">[1]Цены!$F$45</definedName>
    <definedName name="S_EBrusNew3D_PurLiteMatt" localSheetId="0">[2]Цены!$Z$45</definedName>
    <definedName name="S_EBrusNew3D_PurLiteMatt" localSheetId="1">[2]Цены!$Z$45</definedName>
    <definedName name="S_EBrusNew3D_PurLiteMatt" localSheetId="2">[2]Цены!$Z$45</definedName>
    <definedName name="S_EBrusNew3D_PurLiteMatt" localSheetId="3">[2]Цены!$Z$45</definedName>
    <definedName name="S_EBrusNew3D_PurLiteMatt">[1]Цены!$Z$45</definedName>
    <definedName name="S_EBrusNew3D_PurMatt" localSheetId="0">[2]Цены!$D$45</definedName>
    <definedName name="S_EBrusNew3D_PurMatt" localSheetId="1">[2]Цены!$D$45</definedName>
    <definedName name="S_EBrusNew3D_PurMatt" localSheetId="2">[2]Цены!$D$45</definedName>
    <definedName name="S_EBrusNew3D_PurMatt" localSheetId="3">[2]Цены!$D$45</definedName>
    <definedName name="S_EBrusNew3D_PurMatt">[1]Цены!$D$45</definedName>
    <definedName name="S_EBrusNew3D_PurPro" localSheetId="0">[2]Цены!$J$45</definedName>
    <definedName name="S_EBrusNew3D_PurPro" localSheetId="1">[2]Цены!$J$45</definedName>
    <definedName name="S_EBrusNew3D_PurPro" localSheetId="2">[2]Цены!$J$45</definedName>
    <definedName name="S_EBrusNew3D_PurPro" localSheetId="3">[2]Цены!$J$45</definedName>
    <definedName name="S_EBrusNew3D_PurPro">[1]Цены!$J$45</definedName>
    <definedName name="S_EBrusNew3D_PurProMatt275" localSheetId="0">[2]Цены!$H$45</definedName>
    <definedName name="S_EBrusNew3D_PurProMatt275" localSheetId="1">[2]Цены!$H$45</definedName>
    <definedName name="S_EBrusNew3D_PurProMatt275" localSheetId="2">[2]Цены!$H$45</definedName>
    <definedName name="S_EBrusNew3D_PurProMatt275" localSheetId="3">[2]Цены!$H$45</definedName>
    <definedName name="S_EBrusNew3D_PurProMatt275">[1]Цены!$H$45</definedName>
    <definedName name="S_EBrusNew3D_Sat" localSheetId="0">[2]Цены!$AP$45</definedName>
    <definedName name="S_EBrusNew3D_Sat" localSheetId="1">[2]Цены!$AP$45</definedName>
    <definedName name="S_EBrusNew3D_Sat" localSheetId="2">[2]Цены!$AP$45</definedName>
    <definedName name="S_EBrusNew3D_Sat" localSheetId="3">[2]Цены!$AP$45</definedName>
    <definedName name="S_EBrusNew3D_Sat">[1]Цены!$AN$45</definedName>
    <definedName name="S_EBrusNew3D_SatMatt" localSheetId="0">[2]Цены!$AB$45</definedName>
    <definedName name="S_EBrusNew3D_SatMatt" localSheetId="1">[2]Цены!$AB$45</definedName>
    <definedName name="S_EBrusNew3D_SatMatt" localSheetId="2">[2]Цены!$AB$45</definedName>
    <definedName name="S_EBrusNew3D_SatMatt" localSheetId="3">[2]Цены!$AB$45</definedName>
    <definedName name="S_EBrusNew3D_SatMatt">[1]Цены!$AB$45</definedName>
    <definedName name="S_EBrusNew3D_StBarhat" localSheetId="0">[2]Цены!$AD$45</definedName>
    <definedName name="S_EBrusNew3D_StBarhat" localSheetId="1">[2]Цены!$AD$45</definedName>
    <definedName name="S_EBrusNew3D_StBarhat" localSheetId="2">[2]Цены!$AD$45</definedName>
    <definedName name="S_EBrusNew3D_StBarhat" localSheetId="3">[2]Цены!$AD$45</definedName>
    <definedName name="S_EBrusNew3D_StBarhat">[1]Цены!$AD$45</definedName>
    <definedName name="S_EBrusNew3D_Vel_X" localSheetId="0">[2]Цены!$L$45</definedName>
    <definedName name="S_EBrusNew3D_Vel_X" localSheetId="1">[2]Цены!$L$45</definedName>
    <definedName name="S_EBrusNew3D_Vel_X" localSheetId="2">[2]Цены!$L$45</definedName>
    <definedName name="S_EBrusNew3D_Vel_X" localSheetId="3">[2]Цены!$L$45</definedName>
    <definedName name="S_EBrusNew3D_Vel_X">[1]Цены!$L$45</definedName>
    <definedName name="S_EBrusNew3D_Zn035" localSheetId="0">[2]Цены!$BZ$45</definedName>
    <definedName name="S_EBrusNew3D_Zn035" localSheetId="1">[2]Цены!$BZ$45</definedName>
    <definedName name="S_EBrusNew3D_Zn035" localSheetId="2">[2]Цены!$BZ$45</definedName>
    <definedName name="S_EBrusNew3D_Zn035" localSheetId="3">[2]Цены!$BZ$45</definedName>
    <definedName name="S_EBrusNew3D_Zn035">[1]Цены!$BX$45</definedName>
    <definedName name="S_EBrusNew3D_Zn04" localSheetId="0">[2]Цены!$BX$45</definedName>
    <definedName name="S_EBrusNew3D_Zn04" localSheetId="1">[2]Цены!$BX$45</definedName>
    <definedName name="S_EBrusNew3D_Zn04" localSheetId="2">[2]Цены!$BX$45</definedName>
    <definedName name="S_EBrusNew3D_Zn04" localSheetId="3">[2]Цены!$BX$45</definedName>
    <definedName name="S_EBrusNew3D_Zn04">[1]Цены!$BV$45</definedName>
    <definedName name="S_EBrusNew3D_Zn045" localSheetId="0">[2]Цены!$BV$45</definedName>
    <definedName name="S_EBrusNew3D_Zn045" localSheetId="1">[2]Цены!$BV$45</definedName>
    <definedName name="S_EBrusNew3D_Zn045" localSheetId="2">[2]Цены!$BV$45</definedName>
    <definedName name="S_EBrusNew3D_Zn045" localSheetId="3">[2]Цены!$BV$45</definedName>
    <definedName name="S_EBrusNew3D_Zn045">[1]Цены!$BT$45</definedName>
    <definedName name="S_EBrusNew3D_Zn05" localSheetId="0">[2]Цены!$BT$45</definedName>
    <definedName name="S_EBrusNew3D_Zn05" localSheetId="1">[2]Цены!$BT$45</definedName>
    <definedName name="S_EBrusNew3D_Zn05" localSheetId="2">[2]Цены!$BT$45</definedName>
    <definedName name="S_EBrusNew3D_Zn05" localSheetId="3">[2]Цены!$BT$45</definedName>
    <definedName name="S_EBrusNew3D_Zn05">[1]Цены!$BR$45</definedName>
    <definedName name="S_EBrusNew3D_Zn055" localSheetId="0">[2]Цены!$BR$45</definedName>
    <definedName name="S_EBrusNew3D_Zn055" localSheetId="1">[2]Цены!$BR$45</definedName>
    <definedName name="S_EBrusNew3D_Zn055" localSheetId="2">[2]Цены!$BR$45</definedName>
    <definedName name="S_EBrusNew3D_Zn055" localSheetId="3">[2]Цены!$BR$45</definedName>
    <definedName name="S_EBrusNew3D_Zn055">[1]Цены!$BP$45</definedName>
    <definedName name="S_EBrusNew3D_Zn07" localSheetId="0">[2]Цены!$BP$45</definedName>
    <definedName name="S_EBrusNew3D_Zn07" localSheetId="1">[2]Цены!$BP$45</definedName>
    <definedName name="S_EBrusNew3D_Zn07" localSheetId="2">[2]Цены!$BP$45</definedName>
    <definedName name="S_EBrusNew3D_Zn07" localSheetId="3">[2]Цены!$BP$45</definedName>
    <definedName name="S_EBrusNew3D_Zn07">[1]Цены!$BN$45</definedName>
    <definedName name="S_EBrusNew3D_Zn08" localSheetId="0">[2]Цены!$BN$45</definedName>
    <definedName name="S_EBrusNew3D_Zn08" localSheetId="1">[2]Цены!$BN$45</definedName>
    <definedName name="S_EBrusNew3D_Zn08" localSheetId="2">[2]Цены!$BN$45</definedName>
    <definedName name="S_EBrusNew3D_Zn08" localSheetId="3">[2]Цены!$BN$45</definedName>
    <definedName name="S_EBrusNew3D_Zn08">[1]Цены!$BL$45</definedName>
    <definedName name="S_EBrusNew3D_Zn09" localSheetId="0">[2]Цены!$BL$45</definedName>
    <definedName name="S_EBrusNew3D_Zn09" localSheetId="1">[2]Цены!$BL$45</definedName>
    <definedName name="S_EBrusNew3D_Zn09" localSheetId="2">[2]Цены!$BL$45</definedName>
    <definedName name="S_EBrusNew3D_Zn09" localSheetId="3">[2]Цены!$BL$45</definedName>
    <definedName name="S_EBrusNew3D_Zn09">[1]Цены!$BJ$45</definedName>
    <definedName name="S_KDoska_Atl_X" localSheetId="0">[2]Цены!$N$37</definedName>
    <definedName name="S_KDoska_Atl_X" localSheetId="1">[2]Цены!$N$37</definedName>
    <definedName name="S_KDoska_Atl_X" localSheetId="2">[2]Цены!$N$37</definedName>
    <definedName name="S_KDoska_Atl_X" localSheetId="3">[2]Цены!$N$37</definedName>
    <definedName name="S_KDoska_Atl_X">[1]Цены!$N$37</definedName>
    <definedName name="S_KDoska_dachPr" localSheetId="0">[2]Цены!$CB$37</definedName>
    <definedName name="S_KDoska_dachPr" localSheetId="1">[2]Цены!$CB$37</definedName>
    <definedName name="S_KDoska_dachPr" localSheetId="2">[2]Цены!$CB$37</definedName>
    <definedName name="S_KDoska_dachPr" localSheetId="3">[2]Цены!$CB$37</definedName>
    <definedName name="S_KDoska_dachPr">[1]Цены!$BZ$37</definedName>
    <definedName name="S_KDoska_dachSk" localSheetId="0">[2]Цены!$CD$37</definedName>
    <definedName name="S_KDoska_dachSk" localSheetId="1">[2]Цены!$CD$37</definedName>
    <definedName name="S_KDoska_dachSk" localSheetId="2">[2]Цены!$CD$37</definedName>
    <definedName name="S_KDoska_dachSk" localSheetId="3">[2]Цены!$CD$37</definedName>
    <definedName name="S_KDoska_dachSk">[1]Цены!$CB$37</definedName>
    <definedName name="S_KDoska_Dr" localSheetId="0">[2]Цены!$AL$37</definedName>
    <definedName name="S_KDoska_Dr" localSheetId="1">[2]Цены!$AL$37</definedName>
    <definedName name="S_KDoska_Dr" localSheetId="2">[2]Цены!$AL$37</definedName>
    <definedName name="S_KDoska_Dr" localSheetId="3">[2]Цены!$AL$37</definedName>
    <definedName name="S_KDoska_Dr">[1]Цены!$AL$37</definedName>
    <definedName name="S_KDoska_Drdp" localSheetId="0">[2]Цены!$AF$37</definedName>
    <definedName name="S_KDoska_Drdp" localSheetId="1">[2]Цены!$AF$37</definedName>
    <definedName name="S_KDoska_Drdp" localSheetId="2">[2]Цены!$AF$37</definedName>
    <definedName name="S_KDoska_Drdp" localSheetId="3">[2]Цены!$AF$37</definedName>
    <definedName name="S_KDoska_Drdp">[1]Цены!$AF$37</definedName>
    <definedName name="S_KDoska_DrLite">[2]Цены!$AN$37</definedName>
    <definedName name="S_KDoska_DrTw" localSheetId="0">[2]Цены!$AH$37</definedName>
    <definedName name="S_KDoska_DrTw" localSheetId="1">[2]Цены!$AH$37</definedName>
    <definedName name="S_KDoska_DrTw" localSheetId="2">[2]Цены!$AH$37</definedName>
    <definedName name="S_KDoska_DrTw" localSheetId="3">[2]Цены!$AH$37</definedName>
    <definedName name="S_KDoska_DrTw">[1]Цены!$AH$37</definedName>
    <definedName name="S_KDoska_DrTX" localSheetId="0">[2]Цены!$AJ$37</definedName>
    <definedName name="S_KDoska_DrTX" localSheetId="1">[2]Цены!$AJ$37</definedName>
    <definedName name="S_KDoska_DrTX" localSheetId="2">[2]Цены!$AJ$37</definedName>
    <definedName name="S_KDoska_DrTX" localSheetId="3">[2]Цены!$AJ$37</definedName>
    <definedName name="S_KDoska_DrTX">[1]Цены!$AJ$37</definedName>
    <definedName name="S_KDoska_Pe04" localSheetId="0">[2]Цены!$BD$37</definedName>
    <definedName name="S_KDoska_Pe04" localSheetId="1">[2]Цены!$BD$37</definedName>
    <definedName name="S_KDoska_Pe04" localSheetId="2">[2]Цены!$BD$37</definedName>
    <definedName name="S_KDoska_Pe04" localSheetId="3">[2]Цены!$BD$37</definedName>
    <definedName name="S_KDoska_Pe04">[1]Цены!$BB$37</definedName>
    <definedName name="S_KDoska_Pe045" localSheetId="0">[2]Цены!$AT$37</definedName>
    <definedName name="S_KDoska_Pe045" localSheetId="1">[2]Цены!$AT$37</definedName>
    <definedName name="S_KDoska_Pe045" localSheetId="2">[2]Цены!$AT$37</definedName>
    <definedName name="S_KDoska_Pe045" localSheetId="3">[2]Цены!$AT$37</definedName>
    <definedName name="S_KDoska_Pe045">[1]Цены!$AR$37</definedName>
    <definedName name="S_KDoska_Pe045Lite" localSheetId="0">[2]Цены!$BJ$37</definedName>
    <definedName name="S_KDoska_Pe045Lite" localSheetId="1">[2]Цены!$BJ$37</definedName>
    <definedName name="S_KDoska_Pe045Lite" localSheetId="2">[2]Цены!$BJ$37</definedName>
    <definedName name="S_KDoska_Pe045Lite" localSheetId="3">[2]Цены!$BJ$37</definedName>
    <definedName name="S_KDoska_Pe045Lite">[1]Цены!$BH$37</definedName>
    <definedName name="S_KDoska_Pe04dp" localSheetId="0">[2]Цены!$BF$37</definedName>
    <definedName name="S_KDoska_Pe04dp" localSheetId="1">[2]Цены!$BF$37</definedName>
    <definedName name="S_KDoska_Pe04dp" localSheetId="2">[2]Цены!$BF$37</definedName>
    <definedName name="S_KDoska_Pe04dp" localSheetId="3">[2]Цены!$BF$37</definedName>
    <definedName name="S_KDoska_Pe04dp">[1]Цены!$BD$37</definedName>
    <definedName name="S_KDoska_Pe04dpMatt" localSheetId="0">[2]Цены!$BH$37</definedName>
    <definedName name="S_KDoska_Pe04dpMatt" localSheetId="1">[2]Цены!$BH$37</definedName>
    <definedName name="S_KDoska_Pe04dpMatt" localSheetId="2">[2]Цены!$BH$37</definedName>
    <definedName name="S_KDoska_Pe04dpMatt" localSheetId="3">[2]Цены!$BH$37</definedName>
    <definedName name="S_KDoska_Pe04dpMatt">[1]Цены!$BF$37</definedName>
    <definedName name="S_KDoska_Pe05" localSheetId="0">[2]Цены!$AR$37</definedName>
    <definedName name="S_KDoska_Pe05" localSheetId="1">[2]Цены!$AR$37</definedName>
    <definedName name="S_KDoska_Pe05" localSheetId="2">[2]Цены!$AR$37</definedName>
    <definedName name="S_KDoska_Pe05" localSheetId="3">[2]Цены!$AR$37</definedName>
    <definedName name="S_KDoska_Pe05">[1]Цены!$AP$37</definedName>
    <definedName name="S_KDoska_Pe07" localSheetId="0">[2]Цены!$AZ$37</definedName>
    <definedName name="S_KDoska_Pe07" localSheetId="1">[2]Цены!$AZ$37</definedName>
    <definedName name="S_KDoska_Pe07" localSheetId="2">[2]Цены!$AZ$37</definedName>
    <definedName name="S_KDoska_Pe07" localSheetId="3">[2]Цены!$AZ$37</definedName>
    <definedName name="S_KDoska_Pe07">[1]Цены!$AX$37</definedName>
    <definedName name="S_KDoska_Pe07dp" localSheetId="0">[2]Цены!$BB$37</definedName>
    <definedName name="S_KDoska_Pe07dp" localSheetId="1">[2]Цены!$BB$37</definedName>
    <definedName name="S_KDoska_Pe07dp" localSheetId="2">[2]Цены!$BB$37</definedName>
    <definedName name="S_KDoska_Pe07dp" localSheetId="3">[2]Цены!$BB$37</definedName>
    <definedName name="S_KDoska_Pe07dp">[1]Цены!$AZ$37</definedName>
    <definedName name="S_KDoska_Pe08" localSheetId="0">[2]Цены!$AX$37</definedName>
    <definedName name="S_KDoska_Pe08" localSheetId="1">[2]Цены!$AX$37</definedName>
    <definedName name="S_KDoska_Pe08" localSheetId="2">[2]Цены!$AX$37</definedName>
    <definedName name="S_KDoska_Pe08" localSheetId="3">[2]Цены!$AX$37</definedName>
    <definedName name="S_KDoska_Pe08">[1]Цены!$AV$37</definedName>
    <definedName name="S_KDoska_PEdp" localSheetId="0">[2]Цены!$AV$37</definedName>
    <definedName name="S_KDoska_PEdp" localSheetId="1">[2]Цены!$AV$37</definedName>
    <definedName name="S_KDoska_PEdp" localSheetId="2">[2]Цены!$AV$37</definedName>
    <definedName name="S_KDoska_PEdp" localSheetId="3">[2]Цены!$AV$37</definedName>
    <definedName name="S_KDoska_PEdp">[1]Цены!$AT$37</definedName>
    <definedName name="S_KDoska_Pt" localSheetId="0">[2]Цены!$R$37</definedName>
    <definedName name="S_KDoska_Pt" localSheetId="1">[2]Цены!$R$37</definedName>
    <definedName name="S_KDoska_Pt" localSheetId="2">[2]Цены!$R$37</definedName>
    <definedName name="S_KDoska_Pt" localSheetId="3">[2]Цены!$R$37</definedName>
    <definedName name="S_KDoska_Pt">[1]Цены!$R$37</definedName>
    <definedName name="S_KDoska_Ptdp" localSheetId="0">[2]Цены!$P$37</definedName>
    <definedName name="S_KDoska_Ptdp" localSheetId="1">[2]Цены!$P$37</definedName>
    <definedName name="S_KDoska_Ptdp" localSheetId="2">[2]Цены!$P$37</definedName>
    <definedName name="S_KDoska_Ptdp" localSheetId="3">[2]Цены!$P$37</definedName>
    <definedName name="S_KDoska_Ptdp">[1]Цены!$P$37</definedName>
    <definedName name="S_KDoska_PtRF" localSheetId="0">[2]Цены!$V$37</definedName>
    <definedName name="S_KDoska_PtRF" localSheetId="1">[2]Цены!$V$37</definedName>
    <definedName name="S_KDoska_PtRF" localSheetId="2">[2]Цены!$V$37</definedName>
    <definedName name="S_KDoska_PtRF" localSheetId="3">[2]Цены!$V$37</definedName>
    <definedName name="S_KDoska_PtRF">[1]Цены!$V$37</definedName>
    <definedName name="S_KDoska_PtRF4" localSheetId="0">[2]Цены!$X$37</definedName>
    <definedName name="S_KDoska_PtRF4" localSheetId="1">[2]Цены!$X$37</definedName>
    <definedName name="S_KDoska_PtRF4" localSheetId="2">[2]Цены!$X$37</definedName>
    <definedName name="S_KDoska_PtRF4" localSheetId="3">[2]Цены!$X$37</definedName>
    <definedName name="S_KDoska_PtRF4">[1]Цены!$X$37</definedName>
    <definedName name="S_KDoska_PtRFdp" localSheetId="0">[2]Цены!$T$37</definedName>
    <definedName name="S_KDoska_PtRFdp" localSheetId="1">[2]Цены!$T$37</definedName>
    <definedName name="S_KDoska_PtRFdp" localSheetId="2">[2]Цены!$T$37</definedName>
    <definedName name="S_KDoska_PtRFdp" localSheetId="3">[2]Цены!$T$37</definedName>
    <definedName name="S_KDoska_PtRFdp">[1]Цены!$T$37</definedName>
    <definedName name="S_KDoska_Pur" localSheetId="0">[2]Цены!$F$37</definedName>
    <definedName name="S_KDoska_Pur" localSheetId="1">[2]Цены!$F$37</definedName>
    <definedName name="S_KDoska_Pur" localSheetId="2">[2]Цены!$F$37</definedName>
    <definedName name="S_KDoska_Pur" localSheetId="3">[2]Цены!$F$37</definedName>
    <definedName name="S_KDoska_Pur">[1]Цены!$F$37</definedName>
    <definedName name="S_KDoska_PurLiteMatt" localSheetId="0">[2]Цены!$Z$37</definedName>
    <definedName name="S_KDoska_PurLiteMatt" localSheetId="1">[2]Цены!$Z$37</definedName>
    <definedName name="S_KDoska_PurLiteMatt" localSheetId="2">[2]Цены!$Z$37</definedName>
    <definedName name="S_KDoska_PurLiteMatt" localSheetId="3">[2]Цены!$Z$37</definedName>
    <definedName name="S_KDoska_PurLiteMatt">[1]Цены!$Z$37</definedName>
    <definedName name="S_KDoska_PurMatt" localSheetId="0">[2]Цены!$D$37</definedName>
    <definedName name="S_KDoska_PurMatt" localSheetId="1">[2]Цены!$D$37</definedName>
    <definedName name="S_KDoska_PurMatt" localSheetId="2">[2]Цены!$D$37</definedName>
    <definedName name="S_KDoska_PurMatt" localSheetId="3">[2]Цены!$D$37</definedName>
    <definedName name="S_KDoska_PurMatt">[1]Цены!$D$37</definedName>
    <definedName name="S_KDoska_PurPro" localSheetId="0">[2]Цены!$J$37</definedName>
    <definedName name="S_KDoska_PurPro" localSheetId="1">[2]Цены!$J$37</definedName>
    <definedName name="S_KDoska_PurPro" localSheetId="2">[2]Цены!$J$37</definedName>
    <definedName name="S_KDoska_PurPro" localSheetId="3">[2]Цены!$J$37</definedName>
    <definedName name="S_KDoska_PurPro">[1]Цены!$J$37</definedName>
    <definedName name="S_KDoska_PurProMatt275" localSheetId="0">[2]Цены!$H$37</definedName>
    <definedName name="S_KDoska_PurProMatt275" localSheetId="1">[2]Цены!$H$37</definedName>
    <definedName name="S_KDoska_PurProMatt275" localSheetId="2">[2]Цены!$H$37</definedName>
    <definedName name="S_KDoska_PurProMatt275" localSheetId="3">[2]Цены!$H$37</definedName>
    <definedName name="S_KDoska_PurProMatt275">[1]Цены!$H$37</definedName>
    <definedName name="S_KDoska_Sat" localSheetId="0">[2]Цены!$AP$37</definedName>
    <definedName name="S_KDoska_Sat" localSheetId="1">[2]Цены!$AP$37</definedName>
    <definedName name="S_KDoska_Sat" localSheetId="2">[2]Цены!$AP$37</definedName>
    <definedName name="S_KDoska_Sat" localSheetId="3">[2]Цены!$AP$37</definedName>
    <definedName name="S_KDoska_Sat">[1]Цены!$AN$37</definedName>
    <definedName name="S_KDoska_SatMatt" localSheetId="0">[2]Цены!$AB$37</definedName>
    <definedName name="S_KDoska_SatMatt" localSheetId="1">[2]Цены!$AB$37</definedName>
    <definedName name="S_KDoska_SatMatt" localSheetId="2">[2]Цены!$AB$37</definedName>
    <definedName name="S_KDoska_SatMatt" localSheetId="3">[2]Цены!$AB$37</definedName>
    <definedName name="S_KDoska_SatMatt">[1]Цены!$AB$37</definedName>
    <definedName name="S_KDoska_StBarhat" localSheetId="0">[2]Цены!$AD$37</definedName>
    <definedName name="S_KDoska_StBarhat" localSheetId="1">[2]Цены!$AD$37</definedName>
    <definedName name="S_KDoska_StBarhat" localSheetId="2">[2]Цены!$AD$37</definedName>
    <definedName name="S_KDoska_StBarhat" localSheetId="3">[2]Цены!$AD$37</definedName>
    <definedName name="S_KDoska_StBarhat">[1]Цены!$AD$37</definedName>
    <definedName name="S_KDoska_Vel_X" localSheetId="0">[2]Цены!$L$37</definedName>
    <definedName name="S_KDoska_Vel_X" localSheetId="1">[2]Цены!$L$37</definedName>
    <definedName name="S_KDoska_Vel_X" localSheetId="2">[2]Цены!$L$37</definedName>
    <definedName name="S_KDoska_Vel_X" localSheetId="3">[2]Цены!$L$37</definedName>
    <definedName name="S_KDoska_Vel_X">[1]Цены!$L$37</definedName>
    <definedName name="S_KDoska_Zn035" localSheetId="0">[2]Цены!$BZ$37</definedName>
    <definedName name="S_KDoska_Zn035" localSheetId="1">[2]Цены!$BZ$37</definedName>
    <definedName name="S_KDoska_Zn035" localSheetId="2">[2]Цены!$BZ$37</definedName>
    <definedName name="S_KDoska_Zn035" localSheetId="3">[2]Цены!$BZ$37</definedName>
    <definedName name="S_KDoska_Zn035">[1]Цены!$BX$37</definedName>
    <definedName name="S_KDoska_Zn04" localSheetId="0">[2]Цены!$BX$37</definedName>
    <definedName name="S_KDoska_Zn04" localSheetId="1">[2]Цены!$BX$37</definedName>
    <definedName name="S_KDoska_Zn04" localSheetId="2">[2]Цены!$BX$37</definedName>
    <definedName name="S_KDoska_Zn04" localSheetId="3">[2]Цены!$BX$37</definedName>
    <definedName name="S_KDoska_Zn04">[1]Цены!$BV$37</definedName>
    <definedName name="S_KDoska_Zn045" localSheetId="0">[2]Цены!$BV$37</definedName>
    <definedName name="S_KDoska_Zn045" localSheetId="1">[2]Цены!$BV$37</definedName>
    <definedName name="S_KDoska_Zn045" localSheetId="2">[2]Цены!$BV$37</definedName>
    <definedName name="S_KDoska_Zn045" localSheetId="3">[2]Цены!$BV$37</definedName>
    <definedName name="S_KDoska_Zn045">[1]Цены!$BT$37</definedName>
    <definedName name="S_KDoska_Zn05" localSheetId="0">[2]Цены!$BT$37</definedName>
    <definedName name="S_KDoska_Zn05" localSheetId="1">[2]Цены!$BT$37</definedName>
    <definedName name="S_KDoska_Zn05" localSheetId="2">[2]Цены!$BT$37</definedName>
    <definedName name="S_KDoska_Zn05" localSheetId="3">[2]Цены!$BT$37</definedName>
    <definedName name="S_KDoska_Zn05">[1]Цены!$BR$37</definedName>
    <definedName name="S_KDoska_Zn055" localSheetId="0">[2]Цены!$BR$37</definedName>
    <definedName name="S_KDoska_Zn055" localSheetId="1">[2]Цены!$BR$37</definedName>
    <definedName name="S_KDoska_Zn055" localSheetId="2">[2]Цены!$BR$37</definedName>
    <definedName name="S_KDoska_Zn055" localSheetId="3">[2]Цены!$BR$37</definedName>
    <definedName name="S_KDoska_Zn055">[1]Цены!$BP$37</definedName>
    <definedName name="S_KDoska_Zn07" localSheetId="0">[2]Цены!$BP$37</definedName>
    <definedName name="S_KDoska_Zn07" localSheetId="1">[2]Цены!$BP$37</definedName>
    <definedName name="S_KDoska_Zn07" localSheetId="2">[2]Цены!$BP$37</definedName>
    <definedName name="S_KDoska_Zn07" localSheetId="3">[2]Цены!$BP$37</definedName>
    <definedName name="S_KDoska_Zn07">[1]Цены!$BN$37</definedName>
    <definedName name="S_KDoska_Zn08" localSheetId="0">[2]Цены!$BN$37</definedName>
    <definedName name="S_KDoska_Zn08" localSheetId="1">[2]Цены!$BN$37</definedName>
    <definedName name="S_KDoska_Zn08" localSheetId="2">[2]Цены!$BN$37</definedName>
    <definedName name="S_KDoska_Zn08" localSheetId="3">[2]Цены!$BN$37</definedName>
    <definedName name="S_KDoska_Zn08">[1]Цены!$BL$37</definedName>
    <definedName name="S_KDoska_Zn09" localSheetId="0">[2]Цены!$BL$37</definedName>
    <definedName name="S_KDoska_Zn09" localSheetId="1">[2]Цены!$BL$37</definedName>
    <definedName name="S_KDoska_Zn09" localSheetId="2">[2]Цены!$BL$37</definedName>
    <definedName name="S_KDoska_Zn09" localSheetId="3">[2]Цены!$BL$37</definedName>
    <definedName name="S_KDoska_Zn09">[1]Цены!$BJ$37</definedName>
    <definedName name="S_KvadroBrus_Atl_X" localSheetId="0">[2]Цены!$N$39</definedName>
    <definedName name="S_KvadroBrus_Atl_X" localSheetId="1">[2]Цены!$N$39</definedName>
    <definedName name="S_KvadroBrus_Atl_X" localSheetId="2">[2]Цены!$N$39</definedName>
    <definedName name="S_KvadroBrus_Atl_X" localSheetId="3">[2]Цены!$N$39</definedName>
    <definedName name="S_KvadroBrus_Atl_X">[1]Цены!$N$39</definedName>
    <definedName name="S_KvadroBrus_dachPr" localSheetId="0">[2]Цены!$CB$39</definedName>
    <definedName name="S_KvadroBrus_dachPr" localSheetId="1">[2]Цены!$CB$39</definedName>
    <definedName name="S_KvadroBrus_dachPr" localSheetId="2">[2]Цены!$CB$39</definedName>
    <definedName name="S_KvadroBrus_dachPr" localSheetId="3">[2]Цены!$CB$39</definedName>
    <definedName name="S_KvadroBrus_dachPr">[1]Цены!$BZ$39</definedName>
    <definedName name="S_KvadroBrus_dachSk" localSheetId="0">[2]Цены!$CD$39</definedName>
    <definedName name="S_KvadroBrus_dachSk" localSheetId="1">[2]Цены!$CD$39</definedName>
    <definedName name="S_KvadroBrus_dachSk" localSheetId="2">[2]Цены!$CD$39</definedName>
    <definedName name="S_KvadroBrus_dachSk" localSheetId="3">[2]Цены!$CD$39</definedName>
    <definedName name="S_KvadroBrus_dachSk">[1]Цены!$CB$39</definedName>
    <definedName name="S_KvadroBrus_Dr" localSheetId="0">[2]Цены!$AL$39</definedName>
    <definedName name="S_KvadroBrus_Dr" localSheetId="1">[2]Цены!$AL$39</definedName>
    <definedName name="S_KvadroBrus_Dr" localSheetId="2">[2]Цены!$AL$39</definedName>
    <definedName name="S_KvadroBrus_Dr" localSheetId="3">[2]Цены!$AL$39</definedName>
    <definedName name="S_KvadroBrus_Dr">[1]Цены!$AL$39</definedName>
    <definedName name="S_KvadroBrus_Drdp" localSheetId="0">[2]Цены!$AF$39</definedName>
    <definedName name="S_KvadroBrus_Drdp" localSheetId="1">[2]Цены!$AF$39</definedName>
    <definedName name="S_KvadroBrus_Drdp" localSheetId="2">[2]Цены!$AF$39</definedName>
    <definedName name="S_KvadroBrus_Drdp" localSheetId="3">[2]Цены!$AF$39</definedName>
    <definedName name="S_KvadroBrus_Drdp">[1]Цены!$AF$39</definedName>
    <definedName name="S_KvadroBrus_DrLite">[2]Цены!$AN$39</definedName>
    <definedName name="S_KvadroBrus_DrTw" localSheetId="0">[2]Цены!$AH$39</definedName>
    <definedName name="S_KvadroBrus_DrTw" localSheetId="1">[2]Цены!$AH$39</definedName>
    <definedName name="S_KvadroBrus_DrTw" localSheetId="2">[2]Цены!$AH$39</definedName>
    <definedName name="S_KvadroBrus_DrTw" localSheetId="3">[2]Цены!$AH$39</definedName>
    <definedName name="S_KvadroBrus_DrTw">[1]Цены!$AH$39</definedName>
    <definedName name="S_KvadroBrus_DrTX" localSheetId="0">[2]Цены!$AJ$39</definedName>
    <definedName name="S_KvadroBrus_DrTX" localSheetId="1">[2]Цены!$AJ$39</definedName>
    <definedName name="S_KvadroBrus_DrTX" localSheetId="2">[2]Цены!$AJ$39</definedName>
    <definedName name="S_KvadroBrus_DrTX" localSheetId="3">[2]Цены!$AJ$39</definedName>
    <definedName name="S_KvadroBrus_DrTX">[1]Цены!$AJ$39</definedName>
    <definedName name="S_KvadroBrus_Pe04" localSheetId="0">[2]Цены!$BD$39</definedName>
    <definedName name="S_KvadroBrus_Pe04" localSheetId="1">[2]Цены!$BD$39</definedName>
    <definedName name="S_KvadroBrus_Pe04" localSheetId="2">[2]Цены!$BD$39</definedName>
    <definedName name="S_KvadroBrus_Pe04" localSheetId="3">[2]Цены!$BD$39</definedName>
    <definedName name="S_KvadroBrus_Pe04">[1]Цены!$BB$39</definedName>
    <definedName name="S_KvadroBrus_Pe045" localSheetId="0">[2]Цены!$AT$39</definedName>
    <definedName name="S_KvadroBrus_Pe045" localSheetId="1">[2]Цены!$AT$39</definedName>
    <definedName name="S_KvadroBrus_Pe045" localSheetId="2">[2]Цены!$AT$39</definedName>
    <definedName name="S_KvadroBrus_Pe045" localSheetId="3">[2]Цены!$AT$39</definedName>
    <definedName name="S_KvadroBrus_Pe045">[1]Цены!$AR$39</definedName>
    <definedName name="S_KvadroBrus_Pe045Lite" localSheetId="0">[2]Цены!$BJ$39</definedName>
    <definedName name="S_KvadroBrus_Pe045Lite" localSheetId="1">[2]Цены!$BJ$39</definedName>
    <definedName name="S_KvadroBrus_Pe045Lite" localSheetId="2">[2]Цены!$BJ$39</definedName>
    <definedName name="S_KvadroBrus_Pe045Lite" localSheetId="3">[2]Цены!$BJ$39</definedName>
    <definedName name="S_KvadroBrus_Pe045Lite">[1]Цены!$BH$39</definedName>
    <definedName name="S_KvadroBrus_Pe04dp" localSheetId="0">[2]Цены!$BF$39</definedName>
    <definedName name="S_KvadroBrus_Pe04dp" localSheetId="1">[2]Цены!$BF$39</definedName>
    <definedName name="S_KvadroBrus_Pe04dp" localSheetId="2">[2]Цены!$BF$39</definedName>
    <definedName name="S_KvadroBrus_Pe04dp" localSheetId="3">[2]Цены!$BF$39</definedName>
    <definedName name="S_KvadroBrus_Pe04dp">[1]Цены!$BD$39</definedName>
    <definedName name="S_KvadroBrus_Pe04dpMatt" localSheetId="0">[2]Цены!$BH$39</definedName>
    <definedName name="S_KvadroBrus_Pe04dpMatt" localSheetId="1">[2]Цены!$BH$39</definedName>
    <definedName name="S_KvadroBrus_Pe04dpMatt" localSheetId="2">[2]Цены!$BH$39</definedName>
    <definedName name="S_KvadroBrus_Pe04dpMatt" localSheetId="3">[2]Цены!$BH$39</definedName>
    <definedName name="S_KvadroBrus_Pe04dpMatt">[1]Цены!$BF$39</definedName>
    <definedName name="S_KvadroBrus_Pe05" localSheetId="0">[2]Цены!$AR$39</definedName>
    <definedName name="S_KvadroBrus_Pe05" localSheetId="1">[2]Цены!$AR$39</definedName>
    <definedName name="S_KvadroBrus_Pe05" localSheetId="2">[2]Цены!$AR$39</definedName>
    <definedName name="S_KvadroBrus_Pe05" localSheetId="3">[2]Цены!$AR$39</definedName>
    <definedName name="S_KvadroBrus_Pe05">[1]Цены!$AP$39</definedName>
    <definedName name="S_KvadroBrus_Pe07" localSheetId="0">[2]Цены!$AZ$39</definedName>
    <definedName name="S_KvadroBrus_Pe07" localSheetId="1">[2]Цены!$AZ$39</definedName>
    <definedName name="S_KvadroBrus_Pe07" localSheetId="2">[2]Цены!$AZ$39</definedName>
    <definedName name="S_KvadroBrus_Pe07" localSheetId="3">[2]Цены!$AZ$39</definedName>
    <definedName name="S_KvadroBrus_Pe07">[1]Цены!$AX$39</definedName>
    <definedName name="S_KvadroBrus_Pe07dp" localSheetId="0">[2]Цены!$BB$39</definedName>
    <definedName name="S_KvadroBrus_Pe07dp" localSheetId="1">[2]Цены!$BB$39</definedName>
    <definedName name="S_KvadroBrus_Pe07dp" localSheetId="2">[2]Цены!$BB$39</definedName>
    <definedName name="S_KvadroBrus_Pe07dp" localSheetId="3">[2]Цены!$BB$39</definedName>
    <definedName name="S_KvadroBrus_Pe07dp">[1]Цены!$AZ$39</definedName>
    <definedName name="S_KvadroBrus_Pe08" localSheetId="0">[2]Цены!$AX$39</definedName>
    <definedName name="S_KvadroBrus_Pe08" localSheetId="1">[2]Цены!$AX$39</definedName>
    <definedName name="S_KvadroBrus_Pe08" localSheetId="2">[2]Цены!$AX$39</definedName>
    <definedName name="S_KvadroBrus_Pe08" localSheetId="3">[2]Цены!$AX$39</definedName>
    <definedName name="S_KvadroBrus_Pe08">[1]Цены!$AV$39</definedName>
    <definedName name="S_KvadroBrus_PEdp" localSheetId="0">[2]Цены!$AV$39</definedName>
    <definedName name="S_KvadroBrus_PEdp" localSheetId="1">[2]Цены!$AV$39</definedName>
    <definedName name="S_KvadroBrus_PEdp" localSheetId="2">[2]Цены!$AV$39</definedName>
    <definedName name="S_KvadroBrus_PEdp" localSheetId="3">[2]Цены!$AV$39</definedName>
    <definedName name="S_KvadroBrus_PEdp">[1]Цены!$AT$39</definedName>
    <definedName name="S_KvadroBrus_Pt" localSheetId="0">[2]Цены!$R$39</definedName>
    <definedName name="S_KvadroBrus_Pt" localSheetId="1">[2]Цены!$R$39</definedName>
    <definedName name="S_KvadroBrus_Pt" localSheetId="2">[2]Цены!$R$39</definedName>
    <definedName name="S_KvadroBrus_Pt" localSheetId="3">[2]Цены!$R$39</definedName>
    <definedName name="S_KvadroBrus_Pt">[1]Цены!$R$39</definedName>
    <definedName name="S_KvadroBrus_Ptdp" localSheetId="0">[2]Цены!$P$39</definedName>
    <definedName name="S_KvadroBrus_Ptdp" localSheetId="1">[2]Цены!$P$39</definedName>
    <definedName name="S_KvadroBrus_Ptdp" localSheetId="2">[2]Цены!$P$39</definedName>
    <definedName name="S_KvadroBrus_Ptdp" localSheetId="3">[2]Цены!$P$39</definedName>
    <definedName name="S_KvadroBrus_Ptdp">[1]Цены!$P$39</definedName>
    <definedName name="S_KvadroBrus_PtRF" localSheetId="0">[2]Цены!$V$39</definedName>
    <definedName name="S_KvadroBrus_PtRF" localSheetId="1">[2]Цены!$V$39</definedName>
    <definedName name="S_KvadroBrus_PtRF" localSheetId="2">[2]Цены!$V$39</definedName>
    <definedName name="S_KvadroBrus_PtRF" localSheetId="3">[2]Цены!$V$39</definedName>
    <definedName name="S_KvadroBrus_PtRF">[1]Цены!$V$39</definedName>
    <definedName name="S_KvadroBrus_PtRF4" localSheetId="0">[2]Цены!$X$39</definedName>
    <definedName name="S_KvadroBrus_PtRF4" localSheetId="1">[2]Цены!$X$39</definedName>
    <definedName name="S_KvadroBrus_PtRF4" localSheetId="2">[2]Цены!$X$39</definedName>
    <definedName name="S_KvadroBrus_PtRF4" localSheetId="3">[2]Цены!$X$39</definedName>
    <definedName name="S_KvadroBrus_PtRF4">[1]Цены!$X$39</definedName>
    <definedName name="S_KvadroBrus_PtRFdp" localSheetId="0">[2]Цены!$T$39</definedName>
    <definedName name="S_KvadroBrus_PtRFdp" localSheetId="1">[2]Цены!$T$39</definedName>
    <definedName name="S_KvadroBrus_PtRFdp" localSheetId="2">[2]Цены!$T$39</definedName>
    <definedName name="S_KvadroBrus_PtRFdp" localSheetId="3">[2]Цены!$T$39</definedName>
    <definedName name="S_KvadroBrus_PtRFdp">[1]Цены!$T$39</definedName>
    <definedName name="S_KvadroBrus_Pur" localSheetId="0">[2]Цены!$F$39</definedName>
    <definedName name="S_KvadroBrus_Pur" localSheetId="1">[2]Цены!$F$39</definedName>
    <definedName name="S_KvadroBrus_Pur" localSheetId="2">[2]Цены!$F$39</definedName>
    <definedName name="S_KvadroBrus_Pur" localSheetId="3">[2]Цены!$F$39</definedName>
    <definedName name="S_KvadroBrus_Pur">[1]Цены!$F$39</definedName>
    <definedName name="S_KvadroBrus_PurLiteMatt" localSheetId="0">[2]Цены!$Z$39</definedName>
    <definedName name="S_KvadroBrus_PurLiteMatt" localSheetId="1">[2]Цены!$Z$39</definedName>
    <definedName name="S_KvadroBrus_PurLiteMatt" localSheetId="2">[2]Цены!$Z$39</definedName>
    <definedName name="S_KvadroBrus_PurLiteMatt" localSheetId="3">[2]Цены!$Z$39</definedName>
    <definedName name="S_KvadroBrus_PurLiteMatt">[1]Цены!$Z$39</definedName>
    <definedName name="S_KvadroBrus_PurMatt" localSheetId="0">[2]Цены!$D$39</definedName>
    <definedName name="S_KvadroBrus_PurMatt" localSheetId="1">[2]Цены!$D$39</definedName>
    <definedName name="S_KvadroBrus_PurMatt" localSheetId="2">[2]Цены!$D$39</definedName>
    <definedName name="S_KvadroBrus_PurMatt" localSheetId="3">[2]Цены!$D$39</definedName>
    <definedName name="S_KvadroBrus_PurMatt">[1]Цены!$D$39</definedName>
    <definedName name="S_KvadroBrus_PurPro" localSheetId="0">[2]Цены!$J$39</definedName>
    <definedName name="S_KvadroBrus_PurPro" localSheetId="1">[2]Цены!$J$39</definedName>
    <definedName name="S_KvadroBrus_PurPro" localSheetId="2">[2]Цены!$J$39</definedName>
    <definedName name="S_KvadroBrus_PurPro" localSheetId="3">[2]Цены!$J$39</definedName>
    <definedName name="S_KvadroBrus_PurPro">[1]Цены!$J$39</definedName>
    <definedName name="S_KvadroBrus_PurProMatt275" localSheetId="0">[2]Цены!$H$39</definedName>
    <definedName name="S_KvadroBrus_PurProMatt275" localSheetId="1">[2]Цены!$H$39</definedName>
    <definedName name="S_KvadroBrus_PurProMatt275" localSheetId="2">[2]Цены!$H$39</definedName>
    <definedName name="S_KvadroBrus_PurProMatt275" localSheetId="3">[2]Цены!$H$39</definedName>
    <definedName name="S_KvadroBrus_PurProMatt275">[1]Цены!$H$39</definedName>
    <definedName name="S_KvadroBrus_Sat" localSheetId="0">[2]Цены!$AP$39</definedName>
    <definedName name="S_KvadroBrus_Sat" localSheetId="1">[2]Цены!$AP$39</definedName>
    <definedName name="S_KvadroBrus_Sat" localSheetId="2">[2]Цены!$AP$39</definedName>
    <definedName name="S_KvadroBrus_Sat" localSheetId="3">[2]Цены!$AP$39</definedName>
    <definedName name="S_KvadroBrus_Sat">[1]Цены!$AN$39</definedName>
    <definedName name="S_KvadroBrus_SatMatt" localSheetId="0">[2]Цены!$AB$39</definedName>
    <definedName name="S_KvadroBrus_SatMatt" localSheetId="1">[2]Цены!$AB$39</definedName>
    <definedName name="S_KvadroBrus_SatMatt" localSheetId="2">[2]Цены!$AB$39</definedName>
    <definedName name="S_KvadroBrus_SatMatt" localSheetId="3">[2]Цены!$AB$39</definedName>
    <definedName name="S_KvadroBrus_SatMatt">[1]Цены!$AB$39</definedName>
    <definedName name="S_KvadroBrus_StBarhat" localSheetId="0">[2]Цены!$AD$39</definedName>
    <definedName name="S_KvadroBrus_StBarhat" localSheetId="1">[2]Цены!$AD$39</definedName>
    <definedName name="S_KvadroBrus_StBarhat" localSheetId="2">[2]Цены!$AD$39</definedName>
    <definedName name="S_KvadroBrus_StBarhat" localSheetId="3">[2]Цены!$AD$39</definedName>
    <definedName name="S_KvadroBrus_StBarhat">[1]Цены!$AD$39</definedName>
    <definedName name="S_KvadroBrus_Vel_X" localSheetId="0">[2]Цены!$L$39</definedName>
    <definedName name="S_KvadroBrus_Vel_X" localSheetId="1">[2]Цены!$L$39</definedName>
    <definedName name="S_KvadroBrus_Vel_X" localSheetId="2">[2]Цены!$L$39</definedName>
    <definedName name="S_KvadroBrus_Vel_X" localSheetId="3">[2]Цены!$L$39</definedName>
    <definedName name="S_KvadroBrus_Vel_X">[1]Цены!$L$39</definedName>
    <definedName name="S_KvadroBrus_Zn035" localSheetId="0">[2]Цены!$BZ$39</definedName>
    <definedName name="S_KvadroBrus_Zn035" localSheetId="1">[2]Цены!$BZ$39</definedName>
    <definedName name="S_KvadroBrus_Zn035" localSheetId="2">[2]Цены!$BZ$39</definedName>
    <definedName name="S_KvadroBrus_Zn035" localSheetId="3">[2]Цены!$BZ$39</definedName>
    <definedName name="S_KvadroBrus_Zn035">[1]Цены!$BX$39</definedName>
    <definedName name="S_KvadroBrus_Zn04" localSheetId="0">[2]Цены!$BX$39</definedName>
    <definedName name="S_KvadroBrus_Zn04" localSheetId="1">[2]Цены!$BX$39</definedName>
    <definedName name="S_KvadroBrus_Zn04" localSheetId="2">[2]Цены!$BX$39</definedName>
    <definedName name="S_KvadroBrus_Zn04" localSheetId="3">[2]Цены!$BX$39</definedName>
    <definedName name="S_KvadroBrus_Zn04">[1]Цены!$BV$39</definedName>
    <definedName name="S_KvadroBrus_Zn045" localSheetId="0">[2]Цены!$BV$39</definedName>
    <definedName name="S_KvadroBrus_Zn045" localSheetId="1">[2]Цены!$BV$39</definedName>
    <definedName name="S_KvadroBrus_Zn045" localSheetId="2">[2]Цены!$BV$39</definedName>
    <definedName name="S_KvadroBrus_Zn045" localSheetId="3">[2]Цены!$BV$39</definedName>
    <definedName name="S_KvadroBrus_Zn045">[1]Цены!$BT$39</definedName>
    <definedName name="S_KvadroBrus_Zn05" localSheetId="0">[2]Цены!$BT$39</definedName>
    <definedName name="S_KvadroBrus_Zn05" localSheetId="1">[2]Цены!$BT$39</definedName>
    <definedName name="S_KvadroBrus_Zn05" localSheetId="2">[2]Цены!$BT$39</definedName>
    <definedName name="S_KvadroBrus_Zn05" localSheetId="3">[2]Цены!$BT$39</definedName>
    <definedName name="S_KvadroBrus_Zn05">[1]Цены!$BR$39</definedName>
    <definedName name="S_KvadroBrus_Zn055" localSheetId="0">[2]Цены!$BR$39</definedName>
    <definedName name="S_KvadroBrus_Zn055" localSheetId="1">[2]Цены!$BR$39</definedName>
    <definedName name="S_KvadroBrus_Zn055" localSheetId="2">[2]Цены!$BR$39</definedName>
    <definedName name="S_KvadroBrus_Zn055" localSheetId="3">[2]Цены!$BR$39</definedName>
    <definedName name="S_KvadroBrus_Zn055">[1]Цены!$BP$39</definedName>
    <definedName name="S_KvadroBrus_Zn07" localSheetId="0">[2]Цены!$BP$39</definedName>
    <definedName name="S_KvadroBrus_Zn07" localSheetId="1">[2]Цены!$BP$39</definedName>
    <definedName name="S_KvadroBrus_Zn07" localSheetId="2">[2]Цены!$BP$39</definedName>
    <definedName name="S_KvadroBrus_Zn07" localSheetId="3">[2]Цены!$BP$39</definedName>
    <definedName name="S_KvadroBrus_Zn07">[1]Цены!$BN$39</definedName>
    <definedName name="S_KvadroBrus_Zn08" localSheetId="0">[2]Цены!$BN$39</definedName>
    <definedName name="S_KvadroBrus_Zn08" localSheetId="1">[2]Цены!$BN$39</definedName>
    <definedName name="S_KvadroBrus_Zn08" localSheetId="2">[2]Цены!$BN$39</definedName>
    <definedName name="S_KvadroBrus_Zn08" localSheetId="3">[2]Цены!$BN$39</definedName>
    <definedName name="S_KvadroBrus_Zn08">[1]Цены!$BL$39</definedName>
    <definedName name="S_KvadroBrus_Zn09" localSheetId="0">[2]Цены!$BL$39</definedName>
    <definedName name="S_KvadroBrus_Zn09" localSheetId="1">[2]Цены!$BL$39</definedName>
    <definedName name="S_KvadroBrus_Zn09" localSheetId="2">[2]Цены!$BL$39</definedName>
    <definedName name="S_KvadroBrus_Zn09" localSheetId="3">[2]Цены!$BL$39</definedName>
    <definedName name="S_KvadroBrus_Zn09">[1]Цены!$BJ$39</definedName>
    <definedName name="S_KvadroBrus3D_Atl_X" localSheetId="0">[2]Цены!$N$40</definedName>
    <definedName name="S_KvadroBrus3D_Atl_X" localSheetId="1">[2]Цены!$N$40</definedName>
    <definedName name="S_KvadroBrus3D_Atl_X" localSheetId="2">[2]Цены!$N$40</definedName>
    <definedName name="S_KvadroBrus3D_Atl_X" localSheetId="3">[2]Цены!$N$40</definedName>
    <definedName name="S_KvadroBrus3D_Atl_X">[1]Цены!$N$40</definedName>
    <definedName name="S_KvadroBrus3D_dachPr" localSheetId="0">[2]Цены!$CB$40</definedName>
    <definedName name="S_KvadroBrus3D_dachPr" localSheetId="1">[2]Цены!$CB$40</definedName>
    <definedName name="S_KvadroBrus3D_dachPr" localSheetId="2">[2]Цены!$CB$40</definedName>
    <definedName name="S_KvadroBrus3D_dachPr" localSheetId="3">[2]Цены!$CB$40</definedName>
    <definedName name="S_KvadroBrus3D_dachPr">[1]Цены!$BZ$40</definedName>
    <definedName name="S_KvadroBrus3D_dachSk" localSheetId="0">[2]Цены!$CD$40</definedName>
    <definedName name="S_KvadroBrus3D_dachSk" localSheetId="1">[2]Цены!$CD$40</definedName>
    <definedName name="S_KvadroBrus3D_dachSk" localSheetId="2">[2]Цены!$CD$40</definedName>
    <definedName name="S_KvadroBrus3D_dachSk" localSheetId="3">[2]Цены!$CD$40</definedName>
    <definedName name="S_KvadroBrus3D_dachSk">[1]Цены!$CB$40</definedName>
    <definedName name="S_KvadroBrus3D_Dr" localSheetId="0">[2]Цены!$AL$40</definedName>
    <definedName name="S_KvadroBrus3D_Dr" localSheetId="1">[2]Цены!$AL$40</definedName>
    <definedName name="S_KvadroBrus3D_Dr" localSheetId="2">[2]Цены!$AL$40</definedName>
    <definedName name="S_KvadroBrus3D_Dr" localSheetId="3">[2]Цены!$AL$40</definedName>
    <definedName name="S_KvadroBrus3D_Dr">[1]Цены!$AL$40</definedName>
    <definedName name="S_KvadroBrus3D_Drdp" localSheetId="0">[2]Цены!$AF$40</definedName>
    <definedName name="S_KvadroBrus3D_Drdp" localSheetId="1">[2]Цены!$AF$40</definedName>
    <definedName name="S_KvadroBrus3D_Drdp" localSheetId="2">[2]Цены!$AF$40</definedName>
    <definedName name="S_KvadroBrus3D_Drdp" localSheetId="3">[2]Цены!$AF$40</definedName>
    <definedName name="S_KvadroBrus3D_Drdp">[1]Цены!$AF$40</definedName>
    <definedName name="S_KvadroBrus3D_DrLite">[2]Цены!$AN$40</definedName>
    <definedName name="S_KvadroBrus3D_DrTw" localSheetId="0">[2]Цены!$AH$40</definedName>
    <definedName name="S_KvadroBrus3D_DrTw" localSheetId="1">[2]Цены!$AH$40</definedName>
    <definedName name="S_KvadroBrus3D_DrTw" localSheetId="2">[2]Цены!$AH$40</definedName>
    <definedName name="S_KvadroBrus3D_DrTw" localSheetId="3">[2]Цены!$AH$40</definedName>
    <definedName name="S_KvadroBrus3D_DrTw">[1]Цены!$AH$40</definedName>
    <definedName name="S_KvadroBrus3D_DrTX" localSheetId="0">[2]Цены!$AJ$40</definedName>
    <definedName name="S_KvadroBrus3D_DrTX" localSheetId="1">[2]Цены!$AJ$40</definedName>
    <definedName name="S_KvadroBrus3D_DrTX" localSheetId="2">[2]Цены!$AJ$40</definedName>
    <definedName name="S_KvadroBrus3D_DrTX" localSheetId="3">[2]Цены!$AJ$40</definedName>
    <definedName name="S_KvadroBrus3D_DrTX">[1]Цены!$AJ$40</definedName>
    <definedName name="S_KvadroBrus3D_Pe04" localSheetId="0">[2]Цены!$BD$40</definedName>
    <definedName name="S_KvadroBrus3D_Pe04" localSheetId="1">[2]Цены!$BD$40</definedName>
    <definedName name="S_KvadroBrus3D_Pe04" localSheetId="2">[2]Цены!$BD$40</definedName>
    <definedName name="S_KvadroBrus3D_Pe04" localSheetId="3">[2]Цены!$BD$40</definedName>
    <definedName name="S_KvadroBrus3D_Pe04">[1]Цены!$BB$40</definedName>
    <definedName name="S_KvadroBrus3D_Pe045" localSheetId="0">[2]Цены!$AT$40</definedName>
    <definedName name="S_KvadroBrus3D_Pe045" localSheetId="1">[2]Цены!$AT$40</definedName>
    <definedName name="S_KvadroBrus3D_Pe045" localSheetId="2">[2]Цены!$AT$40</definedName>
    <definedName name="S_KvadroBrus3D_Pe045" localSheetId="3">[2]Цены!$AT$40</definedName>
    <definedName name="S_KvadroBrus3D_Pe045">[1]Цены!$AR$40</definedName>
    <definedName name="S_KvadroBrus3D_Pe045Lite" localSheetId="0">[2]Цены!$BJ$40</definedName>
    <definedName name="S_KvadroBrus3D_Pe045Lite" localSheetId="1">[2]Цены!$BJ$40</definedName>
    <definedName name="S_KvadroBrus3D_Pe045Lite" localSheetId="2">[2]Цены!$BJ$40</definedName>
    <definedName name="S_KvadroBrus3D_Pe045Lite" localSheetId="3">[2]Цены!$BJ$40</definedName>
    <definedName name="S_KvadroBrus3D_Pe045Lite">[1]Цены!$BH$40</definedName>
    <definedName name="S_KvadroBrus3D_Pe04dp" localSheetId="0">[2]Цены!$BF$40</definedName>
    <definedName name="S_KvadroBrus3D_Pe04dp" localSheetId="1">[2]Цены!$BF$40</definedName>
    <definedName name="S_KvadroBrus3D_Pe04dp" localSheetId="2">[2]Цены!$BF$40</definedName>
    <definedName name="S_KvadroBrus3D_Pe04dp" localSheetId="3">[2]Цены!$BF$40</definedName>
    <definedName name="S_KvadroBrus3D_Pe04dp">[1]Цены!$BD$40</definedName>
    <definedName name="S_KvadroBrus3D_Pe04dpMatt" localSheetId="0">[2]Цены!$BH$40</definedName>
    <definedName name="S_KvadroBrus3D_Pe04dpMatt" localSheetId="1">[2]Цены!$BH$40</definedName>
    <definedName name="S_KvadroBrus3D_Pe04dpMatt" localSheetId="2">[2]Цены!$BH$40</definedName>
    <definedName name="S_KvadroBrus3D_Pe04dpMatt" localSheetId="3">[2]Цены!$BH$40</definedName>
    <definedName name="S_KvadroBrus3D_Pe04dpMatt">[1]Цены!$BF$40</definedName>
    <definedName name="S_KvadroBrus3D_Pe05" localSheetId="0">[2]Цены!$AR$40</definedName>
    <definedName name="S_KvadroBrus3D_Pe05" localSheetId="1">[2]Цены!$AR$40</definedName>
    <definedName name="S_KvadroBrus3D_Pe05" localSheetId="2">[2]Цены!$AR$40</definedName>
    <definedName name="S_KvadroBrus3D_Pe05" localSheetId="3">[2]Цены!$AR$40</definedName>
    <definedName name="S_KvadroBrus3D_Pe05">[1]Цены!$AP$40</definedName>
    <definedName name="S_KvadroBrus3D_Pe07" localSheetId="0">[2]Цены!$AZ$40</definedName>
    <definedName name="S_KvadroBrus3D_Pe07" localSheetId="1">[2]Цены!$AZ$40</definedName>
    <definedName name="S_KvadroBrus3D_Pe07" localSheetId="2">[2]Цены!$AZ$40</definedName>
    <definedName name="S_KvadroBrus3D_Pe07" localSheetId="3">[2]Цены!$AZ$40</definedName>
    <definedName name="S_KvadroBrus3D_Pe07">[1]Цены!$AX$40</definedName>
    <definedName name="S_KvadroBrus3D_Pe07dp" localSheetId="0">[2]Цены!$BB$40</definedName>
    <definedName name="S_KvadroBrus3D_Pe07dp" localSheetId="1">[2]Цены!$BB$40</definedName>
    <definedName name="S_KvadroBrus3D_Pe07dp" localSheetId="2">[2]Цены!$BB$40</definedName>
    <definedName name="S_KvadroBrus3D_Pe07dp" localSheetId="3">[2]Цены!$BB$40</definedName>
    <definedName name="S_KvadroBrus3D_Pe07dp">[1]Цены!$AZ$40</definedName>
    <definedName name="S_KvadroBrus3D_Pe08" localSheetId="0">[2]Цены!$AX$40</definedName>
    <definedName name="S_KvadroBrus3D_Pe08" localSheetId="1">[2]Цены!$AX$40</definedName>
    <definedName name="S_KvadroBrus3D_Pe08" localSheetId="2">[2]Цены!$AX$40</definedName>
    <definedName name="S_KvadroBrus3D_Pe08" localSheetId="3">[2]Цены!$AX$40</definedName>
    <definedName name="S_KvadroBrus3D_Pe08">[1]Цены!$AV$40</definedName>
    <definedName name="S_KvadroBrus3D_PEdp" localSheetId="0">[2]Цены!$AV$40</definedName>
    <definedName name="S_KvadroBrus3D_PEdp" localSheetId="1">[2]Цены!$AV$40</definedName>
    <definedName name="S_KvadroBrus3D_PEdp" localSheetId="2">[2]Цены!$AV$40</definedName>
    <definedName name="S_KvadroBrus3D_PEdp" localSheetId="3">[2]Цены!$AV$40</definedName>
    <definedName name="S_KvadroBrus3D_PEdp">[1]Цены!$AT$40</definedName>
    <definedName name="S_KvadroBrus3D_Pt" localSheetId="0">[2]Цены!$R$40</definedName>
    <definedName name="S_KvadroBrus3D_Pt" localSheetId="1">[2]Цены!$R$40</definedName>
    <definedName name="S_KvadroBrus3D_Pt" localSheetId="2">[2]Цены!$R$40</definedName>
    <definedName name="S_KvadroBrus3D_Pt" localSheetId="3">[2]Цены!$R$40</definedName>
    <definedName name="S_KvadroBrus3D_Pt">[1]Цены!$R$40</definedName>
    <definedName name="S_KvadroBrus3D_Ptdp" localSheetId="0">[2]Цены!$P$40</definedName>
    <definedName name="S_KvadroBrus3D_Ptdp" localSheetId="1">[2]Цены!$P$40</definedName>
    <definedName name="S_KvadroBrus3D_Ptdp" localSheetId="2">[2]Цены!$P$40</definedName>
    <definedName name="S_KvadroBrus3D_Ptdp" localSheetId="3">[2]Цены!$P$40</definedName>
    <definedName name="S_KvadroBrus3D_Ptdp">[1]Цены!$P$40</definedName>
    <definedName name="S_KvadroBrus3D_PtRF" localSheetId="0">[2]Цены!$V$40</definedName>
    <definedName name="S_KvadroBrus3D_PtRF" localSheetId="1">[2]Цены!$V$40</definedName>
    <definedName name="S_KvadroBrus3D_PtRF" localSheetId="2">[2]Цены!$V$40</definedName>
    <definedName name="S_KvadroBrus3D_PtRF" localSheetId="3">[2]Цены!$V$40</definedName>
    <definedName name="S_KvadroBrus3D_PtRF">[1]Цены!$V$40</definedName>
    <definedName name="S_KvadroBrus3D_PtRF4" localSheetId="0">[2]Цены!$X$40</definedName>
    <definedName name="S_KvadroBrus3D_PtRF4" localSheetId="1">[2]Цены!$X$40</definedName>
    <definedName name="S_KvadroBrus3D_PtRF4" localSheetId="2">[2]Цены!$X$40</definedName>
    <definedName name="S_KvadroBrus3D_PtRF4" localSheetId="3">[2]Цены!$X$40</definedName>
    <definedName name="S_KvadroBrus3D_PtRF4">[1]Цены!$X$40</definedName>
    <definedName name="S_KvadroBrus3D_PtRFdp" localSheetId="0">[2]Цены!$T$40</definedName>
    <definedName name="S_KvadroBrus3D_PtRFdp" localSheetId="1">[2]Цены!$T$40</definedName>
    <definedName name="S_KvadroBrus3D_PtRFdp" localSheetId="2">[2]Цены!$T$40</definedName>
    <definedName name="S_KvadroBrus3D_PtRFdp" localSheetId="3">[2]Цены!$T$40</definedName>
    <definedName name="S_KvadroBrus3D_PtRFdp">[1]Цены!$T$40</definedName>
    <definedName name="S_KvadroBrus3D_Pur" localSheetId="0">[2]Цены!$F$40</definedName>
    <definedName name="S_KvadroBrus3D_Pur" localSheetId="1">[2]Цены!$F$40</definedName>
    <definedName name="S_KvadroBrus3D_Pur" localSheetId="2">[2]Цены!$F$40</definedName>
    <definedName name="S_KvadroBrus3D_Pur" localSheetId="3">[2]Цены!$F$40</definedName>
    <definedName name="S_KvadroBrus3D_Pur">[1]Цены!$F$40</definedName>
    <definedName name="S_KvadroBrus3D_PurLiteMatt" localSheetId="0">[2]Цены!$Z$40</definedName>
    <definedName name="S_KvadroBrus3D_PurLiteMatt" localSheetId="1">[2]Цены!$Z$40</definedName>
    <definedName name="S_KvadroBrus3D_PurLiteMatt" localSheetId="2">[2]Цены!$Z$40</definedName>
    <definedName name="S_KvadroBrus3D_PurLiteMatt" localSheetId="3">[2]Цены!$Z$40</definedName>
    <definedName name="S_KvadroBrus3D_PurLiteMatt">[1]Цены!$Z$40</definedName>
    <definedName name="S_KvadroBrus3D_PurMatt" localSheetId="0">[2]Цены!$D$40</definedName>
    <definedName name="S_KvadroBrus3D_PurMatt" localSheetId="1">[2]Цены!$D$40</definedName>
    <definedName name="S_KvadroBrus3D_PurMatt" localSheetId="2">[2]Цены!$D$40</definedName>
    <definedName name="S_KvadroBrus3D_PurMatt" localSheetId="3">[2]Цены!$D$40</definedName>
    <definedName name="S_KvadroBrus3D_PurMatt">[1]Цены!$D$40</definedName>
    <definedName name="S_KvadroBrus3D_PurPro" localSheetId="0">[2]Цены!$J$40</definedName>
    <definedName name="S_KvadroBrus3D_PurPro" localSheetId="1">[2]Цены!$J$40</definedName>
    <definedName name="S_KvadroBrus3D_PurPro" localSheetId="2">[2]Цены!$J$40</definedName>
    <definedName name="S_KvadroBrus3D_PurPro" localSheetId="3">[2]Цены!$J$40</definedName>
    <definedName name="S_KvadroBrus3D_PurPro">[1]Цены!$J$40</definedName>
    <definedName name="S_KvadroBrus3D_PurProMatt275" localSheetId="0">[2]Цены!$H$40</definedName>
    <definedName name="S_KvadroBrus3D_PurProMatt275" localSheetId="1">[2]Цены!$H$40</definedName>
    <definedName name="S_KvadroBrus3D_PurProMatt275" localSheetId="2">[2]Цены!$H$40</definedName>
    <definedName name="S_KvadroBrus3D_PurProMatt275" localSheetId="3">[2]Цены!$H$40</definedName>
    <definedName name="S_KvadroBrus3D_PurProMatt275">[1]Цены!$H$40</definedName>
    <definedName name="S_KvadroBrus3D_Sat" localSheetId="0">[2]Цены!$AP$40</definedName>
    <definedName name="S_KvadroBrus3D_Sat" localSheetId="1">[2]Цены!$AP$40</definedName>
    <definedName name="S_KvadroBrus3D_Sat" localSheetId="2">[2]Цены!$AP$40</definedName>
    <definedName name="S_KvadroBrus3D_Sat" localSheetId="3">[2]Цены!$AP$40</definedName>
    <definedName name="S_KvadroBrus3D_Sat">[1]Цены!$AN$40</definedName>
    <definedName name="S_KvadroBrus3D_SatMatt" localSheetId="0">[2]Цены!$AB$40</definedName>
    <definedName name="S_KvadroBrus3D_SatMatt" localSheetId="1">[2]Цены!$AB$40</definedName>
    <definedName name="S_KvadroBrus3D_SatMatt" localSheetId="2">[2]Цены!$AB$40</definedName>
    <definedName name="S_KvadroBrus3D_SatMatt" localSheetId="3">[2]Цены!$AB$40</definedName>
    <definedName name="S_KvadroBrus3D_SatMatt">[1]Цены!$AB$40</definedName>
    <definedName name="S_KvadroBrus3D_StBarhat" localSheetId="0">[2]Цены!$AD$40</definedName>
    <definedName name="S_KvadroBrus3D_StBarhat" localSheetId="1">[2]Цены!$AD$40</definedName>
    <definedName name="S_KvadroBrus3D_StBarhat" localSheetId="2">[2]Цены!$AD$40</definedName>
    <definedName name="S_KvadroBrus3D_StBarhat" localSheetId="3">[2]Цены!$AD$40</definedName>
    <definedName name="S_KvadroBrus3D_StBarhat">[1]Цены!$AD$40</definedName>
    <definedName name="S_KvadroBrus3D_Vel_X" localSheetId="0">[2]Цены!$L$40</definedName>
    <definedName name="S_KvadroBrus3D_Vel_X" localSheetId="1">[2]Цены!$L$40</definedName>
    <definedName name="S_KvadroBrus3D_Vel_X" localSheetId="2">[2]Цены!$L$40</definedName>
    <definedName name="S_KvadroBrus3D_Vel_X" localSheetId="3">[2]Цены!$L$40</definedName>
    <definedName name="S_KvadroBrus3D_Vel_X">[1]Цены!$L$40</definedName>
    <definedName name="S_KvadroBrus3D_Zn035" localSheetId="0">[2]Цены!$BZ$40</definedName>
    <definedName name="S_KvadroBrus3D_Zn035" localSheetId="1">[2]Цены!$BZ$40</definedName>
    <definedName name="S_KvadroBrus3D_Zn035" localSheetId="2">[2]Цены!$BZ$40</definedName>
    <definedName name="S_KvadroBrus3D_Zn035" localSheetId="3">[2]Цены!$BZ$40</definedName>
    <definedName name="S_KvadroBrus3D_Zn035">[1]Цены!$BX$40</definedName>
    <definedName name="S_KvadroBrus3D_Zn04" localSheetId="0">[2]Цены!$BX$40</definedName>
    <definedName name="S_KvadroBrus3D_Zn04" localSheetId="1">[2]Цены!$BX$40</definedName>
    <definedName name="S_KvadroBrus3D_Zn04" localSheetId="2">[2]Цены!$BX$40</definedName>
    <definedName name="S_KvadroBrus3D_Zn04" localSheetId="3">[2]Цены!$BX$40</definedName>
    <definedName name="S_KvadroBrus3D_Zn04">[1]Цены!$BV$40</definedName>
    <definedName name="S_KvadroBrus3D_Zn045" localSheetId="0">[2]Цены!$BV$40</definedName>
    <definedName name="S_KvadroBrus3D_Zn045" localSheetId="1">[2]Цены!$BV$40</definedName>
    <definedName name="S_KvadroBrus3D_Zn045" localSheetId="2">[2]Цены!$BV$40</definedName>
    <definedName name="S_KvadroBrus3D_Zn045" localSheetId="3">[2]Цены!$BV$40</definedName>
    <definedName name="S_KvadroBrus3D_Zn045">[1]Цены!$BT$40</definedName>
    <definedName name="S_KvadroBrus3D_Zn05" localSheetId="0">[2]Цены!$BT$40</definedName>
    <definedName name="S_KvadroBrus3D_Zn05" localSheetId="1">[2]Цены!$BT$40</definedName>
    <definedName name="S_KvadroBrus3D_Zn05" localSheetId="2">[2]Цены!$BT$40</definedName>
    <definedName name="S_KvadroBrus3D_Zn05" localSheetId="3">[2]Цены!$BT$40</definedName>
    <definedName name="S_KvadroBrus3D_Zn05">[1]Цены!$BR$40</definedName>
    <definedName name="S_KvadroBrus3D_Zn055" localSheetId="0">[2]Цены!$BR$40</definedName>
    <definedName name="S_KvadroBrus3D_Zn055" localSheetId="1">[2]Цены!$BR$40</definedName>
    <definedName name="S_KvadroBrus3D_Zn055" localSheetId="2">[2]Цены!$BR$40</definedName>
    <definedName name="S_KvadroBrus3D_Zn055" localSheetId="3">[2]Цены!$BR$40</definedName>
    <definedName name="S_KvadroBrus3D_Zn055">[1]Цены!$BP$40</definedName>
    <definedName name="S_KvadroBrus3D_Zn07" localSheetId="0">[2]Цены!$BP$40</definedName>
    <definedName name="S_KvadroBrus3D_Zn07" localSheetId="1">[2]Цены!$BP$40</definedName>
    <definedName name="S_KvadroBrus3D_Zn07" localSheetId="2">[2]Цены!$BP$40</definedName>
    <definedName name="S_KvadroBrus3D_Zn07" localSheetId="3">[2]Цены!$BP$40</definedName>
    <definedName name="S_KvadroBrus3D_Zn07">[1]Цены!$BN$40</definedName>
    <definedName name="S_KvadroBrus3D_Zn08" localSheetId="0">[2]Цены!$BN$40</definedName>
    <definedName name="S_KvadroBrus3D_Zn08" localSheetId="1">[2]Цены!$BN$40</definedName>
    <definedName name="S_KvadroBrus3D_Zn08" localSheetId="2">[2]Цены!$BN$40</definedName>
    <definedName name="S_KvadroBrus3D_Zn08" localSheetId="3">[2]Цены!$BN$40</definedName>
    <definedName name="S_KvadroBrus3D_Zn08">[1]Цены!$BL$40</definedName>
    <definedName name="S_KvadroBrus3D_Zn09" localSheetId="0">[2]Цены!$BL$40</definedName>
    <definedName name="S_KvadroBrus3D_Zn09" localSheetId="1">[2]Цены!$BL$40</definedName>
    <definedName name="S_KvadroBrus3D_Zn09" localSheetId="2">[2]Цены!$BL$40</definedName>
    <definedName name="S_KvadroBrus3D_Zn09" localSheetId="3">[2]Цены!$BL$40</definedName>
    <definedName name="S_KvadroBrus3D_Zn09">[1]Цены!$BJ$40</definedName>
    <definedName name="S_Vertikal_Atl_X" localSheetId="0">[2]Цены!$N$38</definedName>
    <definedName name="S_Vertikal_Atl_X" localSheetId="1">[2]Цены!$N$38</definedName>
    <definedName name="S_Vertikal_Atl_X" localSheetId="2">[2]Цены!$N$38</definedName>
    <definedName name="S_Vertikal_Atl_X" localSheetId="3">[2]Цены!$N$38</definedName>
    <definedName name="S_Vertikal_Atl_X">[1]Цены!$N$38</definedName>
    <definedName name="S_Vertikal_dachPr" localSheetId="0">[2]Цены!$CB$38</definedName>
    <definedName name="S_Vertikal_dachPr" localSheetId="1">[2]Цены!$CB$38</definedName>
    <definedName name="S_Vertikal_dachPr" localSheetId="2">[2]Цены!$CB$38</definedName>
    <definedName name="S_Vertikal_dachPr" localSheetId="3">[2]Цены!$CB$38</definedName>
    <definedName name="S_Vertikal_dachPr">[1]Цены!$BZ$38</definedName>
    <definedName name="S_Vertikal_dachSk" localSheetId="0">[2]Цены!$CD$38</definedName>
    <definedName name="S_Vertikal_dachSk" localSheetId="1">[2]Цены!$CD$38</definedName>
    <definedName name="S_Vertikal_dachSk" localSheetId="2">[2]Цены!$CD$38</definedName>
    <definedName name="S_Vertikal_dachSk" localSheetId="3">[2]Цены!$CD$38</definedName>
    <definedName name="S_Vertikal_dachSk">[1]Цены!$CB$38</definedName>
    <definedName name="S_Vertikal_Dr" localSheetId="0">[2]Цены!$AL$38</definedName>
    <definedName name="S_Vertikal_Dr" localSheetId="1">[2]Цены!$AL$38</definedName>
    <definedName name="S_Vertikal_Dr" localSheetId="2">[2]Цены!$AL$38</definedName>
    <definedName name="S_Vertikal_Dr" localSheetId="3">[2]Цены!$AL$38</definedName>
    <definedName name="S_Vertikal_Dr">[1]Цены!$AL$38</definedName>
    <definedName name="S_Vertikal_Drdp" localSheetId="0">[2]Цены!$AF$38</definedName>
    <definedName name="S_Vertikal_Drdp" localSheetId="1">[2]Цены!$AF$38</definedName>
    <definedName name="S_Vertikal_Drdp" localSheetId="2">[2]Цены!$AF$38</definedName>
    <definedName name="S_Vertikal_Drdp" localSheetId="3">[2]Цены!$AF$38</definedName>
    <definedName name="S_Vertikal_Drdp">[1]Цены!$AF$38</definedName>
    <definedName name="S_Vertikal_DrLite">[2]Цены!$AN$38</definedName>
    <definedName name="S_Vertikal_DrTw" localSheetId="0">[2]Цены!$AH$38</definedName>
    <definedName name="S_Vertikal_DrTw" localSheetId="1">[2]Цены!$AH$38</definedName>
    <definedName name="S_Vertikal_DrTw" localSheetId="2">[2]Цены!$AH$38</definedName>
    <definedName name="S_Vertikal_DrTw" localSheetId="3">[2]Цены!$AH$38</definedName>
    <definedName name="S_Vertikal_DrTw">[1]Цены!$AH$38</definedName>
    <definedName name="S_Vertikal_DrTX" localSheetId="0">[2]Цены!$AJ$38</definedName>
    <definedName name="S_Vertikal_DrTX" localSheetId="1">[2]Цены!$AJ$38</definedName>
    <definedName name="S_Vertikal_DrTX" localSheetId="2">[2]Цены!$AJ$38</definedName>
    <definedName name="S_Vertikal_DrTX" localSheetId="3">[2]Цены!$AJ$38</definedName>
    <definedName name="S_Vertikal_DrTX">[1]Цены!$AJ$38</definedName>
    <definedName name="S_Vertikal_Pe04" localSheetId="0">[2]Цены!$BD$38</definedName>
    <definedName name="S_Vertikal_Pe04" localSheetId="1">[2]Цены!$BD$38</definedName>
    <definedName name="S_Vertikal_Pe04" localSheetId="2">[2]Цены!$BD$38</definedName>
    <definedName name="S_Vertikal_Pe04" localSheetId="3">[2]Цены!$BD$38</definedName>
    <definedName name="S_Vertikal_Pe04">[1]Цены!$BB$38</definedName>
    <definedName name="S_Vertikal_Pe045" localSheetId="0">[2]Цены!$AT$38</definedName>
    <definedName name="S_Vertikal_Pe045" localSheetId="1">[2]Цены!$AT$38</definedName>
    <definedName name="S_Vertikal_Pe045" localSheetId="2">[2]Цены!$AT$38</definedName>
    <definedName name="S_Vertikal_Pe045" localSheetId="3">[2]Цены!$AT$38</definedName>
    <definedName name="S_Vertikal_Pe045">[1]Цены!$AR$38</definedName>
    <definedName name="S_Vertikal_Pe045Lite" localSheetId="0">[2]Цены!$BJ$38</definedName>
    <definedName name="S_Vertikal_Pe045Lite" localSheetId="1">[2]Цены!$BJ$38</definedName>
    <definedName name="S_Vertikal_Pe045Lite" localSheetId="2">[2]Цены!$BJ$38</definedName>
    <definedName name="S_Vertikal_Pe045Lite" localSheetId="3">[2]Цены!$BJ$38</definedName>
    <definedName name="S_Vertikal_Pe045Lite">[1]Цены!$BH$38</definedName>
    <definedName name="S_Vertikal_Pe04dp" localSheetId="0">[2]Цены!$BF$38</definedName>
    <definedName name="S_Vertikal_Pe04dp" localSheetId="1">[2]Цены!$BF$38</definedName>
    <definedName name="S_Vertikal_Pe04dp" localSheetId="2">[2]Цены!$BF$38</definedName>
    <definedName name="S_Vertikal_Pe04dp" localSheetId="3">[2]Цены!$BF$38</definedName>
    <definedName name="S_Vertikal_Pe04dp">[1]Цены!$BD$38</definedName>
    <definedName name="S_Vertikal_Pe04dpMatt" localSheetId="0">[2]Цены!$BH$38</definedName>
    <definedName name="S_Vertikal_Pe04dpMatt" localSheetId="1">[2]Цены!$BH$38</definedName>
    <definedName name="S_Vertikal_Pe04dpMatt" localSheetId="2">[2]Цены!$BH$38</definedName>
    <definedName name="S_Vertikal_Pe04dpMatt" localSheetId="3">[2]Цены!$BH$38</definedName>
    <definedName name="S_Vertikal_Pe04dpMatt">[1]Цены!$BF$38</definedName>
    <definedName name="S_Vertikal_Pe05" localSheetId="0">[2]Цены!$AR$38</definedName>
    <definedName name="S_Vertikal_Pe05" localSheetId="1">[2]Цены!$AR$38</definedName>
    <definedName name="S_Vertikal_Pe05" localSheetId="2">[2]Цены!$AR$38</definedName>
    <definedName name="S_Vertikal_Pe05" localSheetId="3">[2]Цены!$AR$38</definedName>
    <definedName name="S_Vertikal_Pe05">[1]Цены!$AP$38</definedName>
    <definedName name="S_Vertikal_Pe07" localSheetId="0">[2]Цены!$AZ$38</definedName>
    <definedName name="S_Vertikal_Pe07" localSheetId="1">[2]Цены!$AZ$38</definedName>
    <definedName name="S_Vertikal_Pe07" localSheetId="2">[2]Цены!$AZ$38</definedName>
    <definedName name="S_Vertikal_Pe07" localSheetId="3">[2]Цены!$AZ$38</definedName>
    <definedName name="S_Vertikal_Pe07">[1]Цены!$AX$38</definedName>
    <definedName name="S_Vertikal_Pe07dp" localSheetId="0">[2]Цены!$BB$38</definedName>
    <definedName name="S_Vertikal_Pe07dp" localSheetId="1">[2]Цены!$BB$38</definedName>
    <definedName name="S_Vertikal_Pe07dp" localSheetId="2">[2]Цены!$BB$38</definedName>
    <definedName name="S_Vertikal_Pe07dp" localSheetId="3">[2]Цены!$BB$38</definedName>
    <definedName name="S_Vertikal_Pe07dp">[1]Цены!$AZ$38</definedName>
    <definedName name="S_Vertikal_Pe08" localSheetId="0">[2]Цены!$AX$38</definedName>
    <definedName name="S_Vertikal_Pe08" localSheetId="1">[2]Цены!$AX$38</definedName>
    <definedName name="S_Vertikal_Pe08" localSheetId="2">[2]Цены!$AX$38</definedName>
    <definedName name="S_Vertikal_Pe08" localSheetId="3">[2]Цены!$AX$38</definedName>
    <definedName name="S_Vertikal_Pe08">[1]Цены!$AV$38</definedName>
    <definedName name="S_Vertikal_PEdp" localSheetId="0">[2]Цены!$AV$38</definedName>
    <definedName name="S_Vertikal_PEdp" localSheetId="1">[2]Цены!$AV$38</definedName>
    <definedName name="S_Vertikal_PEdp" localSheetId="2">[2]Цены!$AV$38</definedName>
    <definedName name="S_Vertikal_PEdp" localSheetId="3">[2]Цены!$AV$38</definedName>
    <definedName name="S_Vertikal_PEdp">[1]Цены!$AT$38</definedName>
    <definedName name="S_Vertikal_Pt" localSheetId="0">[2]Цены!$R$38</definedName>
    <definedName name="S_Vertikal_Pt" localSheetId="1">[2]Цены!$R$38</definedName>
    <definedName name="S_Vertikal_Pt" localSheetId="2">[2]Цены!$R$38</definedName>
    <definedName name="S_Vertikal_Pt" localSheetId="3">[2]Цены!$R$38</definedName>
    <definedName name="S_Vertikal_Pt">[1]Цены!$R$38</definedName>
    <definedName name="S_Vertikal_Ptdp" localSheetId="0">[2]Цены!$P$38</definedName>
    <definedName name="S_Vertikal_Ptdp" localSheetId="1">[2]Цены!$P$38</definedName>
    <definedName name="S_Vertikal_Ptdp" localSheetId="2">[2]Цены!$P$38</definedName>
    <definedName name="S_Vertikal_Ptdp" localSheetId="3">[2]Цены!$P$38</definedName>
    <definedName name="S_Vertikal_Ptdp">[1]Цены!$P$38</definedName>
    <definedName name="S_Vertikal_PtRF" localSheetId="0">[2]Цены!$V$38</definedName>
    <definedName name="S_Vertikal_PtRF" localSheetId="1">[2]Цены!$V$38</definedName>
    <definedName name="S_Vertikal_PtRF" localSheetId="2">[2]Цены!$V$38</definedName>
    <definedName name="S_Vertikal_PtRF" localSheetId="3">[2]Цены!$V$38</definedName>
    <definedName name="S_Vertikal_PtRF">[1]Цены!$V$38</definedName>
    <definedName name="S_Vertikal_PtRF4" localSheetId="0">[2]Цены!$X$38</definedName>
    <definedName name="S_Vertikal_PtRF4" localSheetId="1">[2]Цены!$X$38</definedName>
    <definedName name="S_Vertikal_PtRF4" localSheetId="2">[2]Цены!$X$38</definedName>
    <definedName name="S_Vertikal_PtRF4" localSheetId="3">[2]Цены!$X$38</definedName>
    <definedName name="S_Vertikal_PtRF4">[1]Цены!$X$38</definedName>
    <definedName name="S_Vertikal_PtRFdp" localSheetId="0">[2]Цены!$T$38</definedName>
    <definedName name="S_Vertikal_PtRFdp" localSheetId="1">[2]Цены!$T$38</definedName>
    <definedName name="S_Vertikal_PtRFdp" localSheetId="2">[2]Цены!$T$38</definedName>
    <definedName name="S_Vertikal_PtRFdp" localSheetId="3">[2]Цены!$T$38</definedName>
    <definedName name="S_Vertikal_PtRFdp">[1]Цены!$T$38</definedName>
    <definedName name="S_Vertikal_Pur" localSheetId="0">[2]Цены!$F$38</definedName>
    <definedName name="S_Vertikal_Pur" localSheetId="1">[2]Цены!$F$38</definedName>
    <definedName name="S_Vertikal_Pur" localSheetId="2">[2]Цены!$F$38</definedName>
    <definedName name="S_Vertikal_Pur" localSheetId="3">[2]Цены!$F$38</definedName>
    <definedName name="S_Vertikal_Pur">[1]Цены!$F$38</definedName>
    <definedName name="S_Vertikal_PurLiteMatt" localSheetId="0">[2]Цены!$Z$38</definedName>
    <definedName name="S_Vertikal_PurLiteMatt" localSheetId="1">[2]Цены!$Z$38</definedName>
    <definedName name="S_Vertikal_PurLiteMatt" localSheetId="2">[2]Цены!$Z$38</definedName>
    <definedName name="S_Vertikal_PurLiteMatt" localSheetId="3">[2]Цены!$Z$38</definedName>
    <definedName name="S_Vertikal_PurLiteMatt">[1]Цены!$Z$38</definedName>
    <definedName name="S_Vertikal_PurMatt" localSheetId="0">[2]Цены!$D$38</definedName>
    <definedName name="S_Vertikal_PurMatt" localSheetId="1">[2]Цены!$D$38</definedName>
    <definedName name="S_Vertikal_PurMatt" localSheetId="2">[2]Цены!$D$38</definedName>
    <definedName name="S_Vertikal_PurMatt" localSheetId="3">[2]Цены!$D$38</definedName>
    <definedName name="S_Vertikal_PurMatt">[1]Цены!$D$38</definedName>
    <definedName name="S_Vertikal_PurPro" localSheetId="0">[2]Цены!$J$38</definedName>
    <definedName name="S_Vertikal_PurPro" localSheetId="1">[2]Цены!$J$38</definedName>
    <definedName name="S_Vertikal_PurPro" localSheetId="2">[2]Цены!$J$38</definedName>
    <definedName name="S_Vertikal_PurPro" localSheetId="3">[2]Цены!$J$38</definedName>
    <definedName name="S_Vertikal_PurPro">[1]Цены!$J$38</definedName>
    <definedName name="S_Vertikal_PurProMatt275" localSheetId="0">[2]Цены!$H$38</definedName>
    <definedName name="S_Vertikal_PurProMatt275" localSheetId="1">[2]Цены!$H$38</definedName>
    <definedName name="S_Vertikal_PurProMatt275" localSheetId="2">[2]Цены!$H$38</definedName>
    <definedName name="S_Vertikal_PurProMatt275" localSheetId="3">[2]Цены!$H$38</definedName>
    <definedName name="S_Vertikal_PurProMatt275">[1]Цены!$H$38</definedName>
    <definedName name="S_Vertikal_Sat" localSheetId="0">[2]Цены!$AP$38</definedName>
    <definedName name="S_Vertikal_Sat" localSheetId="1">[2]Цены!$AP$38</definedName>
    <definedName name="S_Vertikal_Sat" localSheetId="2">[2]Цены!$AP$38</definedName>
    <definedName name="S_Vertikal_Sat" localSheetId="3">[2]Цены!$AP$38</definedName>
    <definedName name="S_Vertikal_Sat">[1]Цены!$AN$38</definedName>
    <definedName name="S_Vertikal_SatMatt" localSheetId="0">[2]Цены!$AB$38</definedName>
    <definedName name="S_Vertikal_SatMatt" localSheetId="1">[2]Цены!$AB$38</definedName>
    <definedName name="S_Vertikal_SatMatt" localSheetId="2">[2]Цены!$AB$38</definedName>
    <definedName name="S_Vertikal_SatMatt" localSheetId="3">[2]Цены!$AB$38</definedName>
    <definedName name="S_Vertikal_SatMatt">[1]Цены!$AB$38</definedName>
    <definedName name="S_Vertikal_StBarhat" localSheetId="0">[2]Цены!$AD$38</definedName>
    <definedName name="S_Vertikal_StBarhat" localSheetId="1">[2]Цены!$AD$38</definedName>
    <definedName name="S_Vertikal_StBarhat" localSheetId="2">[2]Цены!$AD$38</definedName>
    <definedName name="S_Vertikal_StBarhat" localSheetId="3">[2]Цены!$AD$38</definedName>
    <definedName name="S_Vertikal_StBarhat">[1]Цены!$AD$38</definedName>
    <definedName name="S_Vertikal_Vel_X" localSheetId="0">[2]Цены!$L$38</definedName>
    <definedName name="S_Vertikal_Vel_X" localSheetId="1">[2]Цены!$L$38</definedName>
    <definedName name="S_Vertikal_Vel_X" localSheetId="2">[2]Цены!$L$38</definedName>
    <definedName name="S_Vertikal_Vel_X" localSheetId="3">[2]Цены!$L$38</definedName>
    <definedName name="S_Vertikal_Vel_X">[1]Цены!$L$38</definedName>
    <definedName name="S_Vertikal_Zn035" localSheetId="0">[2]Цены!$BZ$38</definedName>
    <definedName name="S_Vertikal_Zn035" localSheetId="1">[2]Цены!$BZ$38</definedName>
    <definedName name="S_Vertikal_Zn035" localSheetId="2">[2]Цены!$BZ$38</definedName>
    <definedName name="S_Vertikal_Zn035" localSheetId="3">[2]Цены!$BZ$38</definedName>
    <definedName name="S_Vertikal_Zn035">[1]Цены!$BX$38</definedName>
    <definedName name="S_Vertikal_Zn04" localSheetId="0">[2]Цены!$BX$38</definedName>
    <definedName name="S_Vertikal_Zn04" localSheetId="1">[2]Цены!$BX$38</definedName>
    <definedName name="S_Vertikal_Zn04" localSheetId="2">[2]Цены!$BX$38</definedName>
    <definedName name="S_Vertikal_Zn04" localSheetId="3">[2]Цены!$BX$38</definedName>
    <definedName name="S_Vertikal_Zn04">[1]Цены!$BV$38</definedName>
    <definedName name="S_Vertikal_Zn045" localSheetId="0">[2]Цены!$BV$38</definedName>
    <definedName name="S_Vertikal_Zn045" localSheetId="1">[2]Цены!$BV$38</definedName>
    <definedName name="S_Vertikal_Zn045" localSheetId="2">[2]Цены!$BV$38</definedName>
    <definedName name="S_Vertikal_Zn045" localSheetId="3">[2]Цены!$BV$38</definedName>
    <definedName name="S_Vertikal_Zn045">[1]Цены!$BT$38</definedName>
    <definedName name="S_Vertikal_Zn05" localSheetId="0">[2]Цены!$BT$38</definedName>
    <definedName name="S_Vertikal_Zn05" localSheetId="1">[2]Цены!$BT$38</definedName>
    <definedName name="S_Vertikal_Zn05" localSheetId="2">[2]Цены!$BT$38</definedName>
    <definedName name="S_Vertikal_Zn05" localSheetId="3">[2]Цены!$BT$38</definedName>
    <definedName name="S_Vertikal_Zn05">[1]Цены!$BR$38</definedName>
    <definedName name="S_Vertikal_Zn055" localSheetId="0">[2]Цены!$BR$38</definedName>
    <definedName name="S_Vertikal_Zn055" localSheetId="1">[2]Цены!$BR$38</definedName>
    <definedName name="S_Vertikal_Zn055" localSheetId="2">[2]Цены!$BR$38</definedName>
    <definedName name="S_Vertikal_Zn055" localSheetId="3">[2]Цены!$BR$38</definedName>
    <definedName name="S_Vertikal_Zn055">[1]Цены!$BP$38</definedName>
    <definedName name="S_Vertikal_Zn07" localSheetId="0">[2]Цены!$BP$38</definedName>
    <definedName name="S_Vertikal_Zn07" localSheetId="1">[2]Цены!$BP$38</definedName>
    <definedName name="S_Vertikal_Zn07" localSheetId="2">[2]Цены!$BP$38</definedName>
    <definedName name="S_Vertikal_Zn07" localSheetId="3">[2]Цены!$BP$38</definedName>
    <definedName name="S_Vertikal_Zn07">[1]Цены!$BN$38</definedName>
    <definedName name="S_Vertikal_Zn08" localSheetId="0">[2]Цены!$BN$38</definedName>
    <definedName name="S_Vertikal_Zn08" localSheetId="1">[2]Цены!$BN$38</definedName>
    <definedName name="S_Vertikal_Zn08" localSheetId="2">[2]Цены!$BN$38</definedName>
    <definedName name="S_Vertikal_Zn08" localSheetId="3">[2]Цены!$BN$38</definedName>
    <definedName name="S_Vertikal_Zn08">[1]Цены!$BL$38</definedName>
    <definedName name="S_Vertikal_Zn09" localSheetId="0">[2]Цены!$BL$38</definedName>
    <definedName name="S_Vertikal_Zn09" localSheetId="1">[2]Цены!$BL$38</definedName>
    <definedName name="S_Vertikal_Zn09" localSheetId="2">[2]Цены!$BL$38</definedName>
    <definedName name="S_Vertikal_Zn09" localSheetId="3">[2]Цены!$BL$38</definedName>
    <definedName name="S_Vertikal_Zn09">[1]Цены!$BJ$38</definedName>
    <definedName name="Shtaket_Kr_Atl_X" localSheetId="0">[2]Цены!$N$54</definedName>
    <definedName name="Shtaket_Kr_Atl_X" localSheetId="1">[2]Цены!$N$54</definedName>
    <definedName name="Shtaket_Kr_Atl_X" localSheetId="2">[2]Цены!$N$54</definedName>
    <definedName name="Shtaket_Kr_Atl_X" localSheetId="3">[2]Цены!$N$54</definedName>
    <definedName name="Shtaket_Kr_Atl_X">[1]Цены!$N$54</definedName>
    <definedName name="Shtaket_Kr_dachPr" localSheetId="0">[2]Цены!$CB$54</definedName>
    <definedName name="Shtaket_Kr_dachPr" localSheetId="1">[2]Цены!$CB$54</definedName>
    <definedName name="Shtaket_Kr_dachPr" localSheetId="2">[2]Цены!$CB$54</definedName>
    <definedName name="Shtaket_Kr_dachPr" localSheetId="3">[2]Цены!$CB$54</definedName>
    <definedName name="Shtaket_Kr_dachPr">[1]Цены!$BZ$54</definedName>
    <definedName name="Shtaket_Kr_dachSk" localSheetId="0">[2]Цены!$CD$54</definedName>
    <definedName name="Shtaket_Kr_dachSk" localSheetId="1">[2]Цены!$CD$54</definedName>
    <definedName name="Shtaket_Kr_dachSk" localSheetId="2">[2]Цены!$CD$54</definedName>
    <definedName name="Shtaket_Kr_dachSk" localSheetId="3">[2]Цены!$CD$54</definedName>
    <definedName name="Shtaket_Kr_dachSk">[1]Цены!$CB$54</definedName>
    <definedName name="Shtaket_Kr_Dr" localSheetId="0">[2]Цены!$AL$54</definedName>
    <definedName name="Shtaket_Kr_Dr" localSheetId="1">[2]Цены!$AL$54</definedName>
    <definedName name="Shtaket_Kr_Dr" localSheetId="2">[2]Цены!$AL$54</definedName>
    <definedName name="Shtaket_Kr_Dr" localSheetId="3">[2]Цены!$AL$54</definedName>
    <definedName name="Shtaket_Kr_Dr">[1]Цены!$AL$54</definedName>
    <definedName name="Shtaket_Kr_Drdp" localSheetId="0">[2]Цены!$AF$54</definedName>
    <definedName name="Shtaket_Kr_Drdp" localSheetId="1">[2]Цены!$AF$54</definedName>
    <definedName name="Shtaket_Kr_Drdp" localSheetId="2">[2]Цены!$AF$54</definedName>
    <definedName name="Shtaket_Kr_Drdp" localSheetId="3">[2]Цены!$AF$54</definedName>
    <definedName name="Shtaket_Kr_Drdp">[1]Цены!$AF$54</definedName>
    <definedName name="Shtaket_Kr_DrLite">[2]Цены!$AN$54</definedName>
    <definedName name="Shtaket_Kr_DrTw" localSheetId="0">[2]Цены!$AH$54</definedName>
    <definedName name="Shtaket_Kr_DrTw" localSheetId="1">[2]Цены!$AH$54</definedName>
    <definedName name="Shtaket_Kr_DrTw" localSheetId="2">[2]Цены!$AH$54</definedName>
    <definedName name="Shtaket_Kr_DrTw" localSheetId="3">[2]Цены!$AH$54</definedName>
    <definedName name="Shtaket_Kr_DrTw">[1]Цены!$AH$54</definedName>
    <definedName name="Shtaket_Kr_DrTX" localSheetId="0">[2]Цены!$AJ$54</definedName>
    <definedName name="Shtaket_Kr_DrTX" localSheetId="1">[2]Цены!$AJ$54</definedName>
    <definedName name="Shtaket_Kr_DrTX" localSheetId="2">[2]Цены!$AJ$54</definedName>
    <definedName name="Shtaket_Kr_DrTX" localSheetId="3">[2]Цены!$AJ$54</definedName>
    <definedName name="Shtaket_Kr_DrTX">[1]Цены!$AJ$54</definedName>
    <definedName name="Shtaket_Kr_Pe04" localSheetId="0">[2]Цены!$BD$54</definedName>
    <definedName name="Shtaket_Kr_Pe04" localSheetId="1">[2]Цены!$BD$54</definedName>
    <definedName name="Shtaket_Kr_Pe04" localSheetId="2">[2]Цены!$BD$54</definedName>
    <definedName name="Shtaket_Kr_Pe04" localSheetId="3">[2]Цены!$BD$54</definedName>
    <definedName name="Shtaket_Kr_Pe04">[1]Цены!$BB$54</definedName>
    <definedName name="Shtaket_Kr_Pe045" localSheetId="0">[2]Цены!$AT$54</definedName>
    <definedName name="Shtaket_Kr_Pe045" localSheetId="1">[2]Цены!$AT$54</definedName>
    <definedName name="Shtaket_Kr_Pe045" localSheetId="2">[2]Цены!$AT$54</definedName>
    <definedName name="Shtaket_Kr_Pe045" localSheetId="3">[2]Цены!$AT$54</definedName>
    <definedName name="Shtaket_Kr_Pe045">[1]Цены!$AR$54</definedName>
    <definedName name="Shtaket_Kr_Pe045Lite" localSheetId="0">[2]Цены!$BJ$54</definedName>
    <definedName name="Shtaket_Kr_Pe045Lite" localSheetId="1">[2]Цены!$BJ$54</definedName>
    <definedName name="Shtaket_Kr_Pe045Lite" localSheetId="2">[2]Цены!$BJ$54</definedName>
    <definedName name="Shtaket_Kr_Pe045Lite" localSheetId="3">[2]Цены!$BJ$54</definedName>
    <definedName name="Shtaket_Kr_Pe045Lite">[1]Цены!$BH$54</definedName>
    <definedName name="Shtaket_Kr_Pe04dp" localSheetId="0">[2]Цены!$BF$54</definedName>
    <definedName name="Shtaket_Kr_Pe04dp" localSheetId="1">[2]Цены!$BF$54</definedName>
    <definedName name="Shtaket_Kr_Pe04dp" localSheetId="2">[2]Цены!$BF$54</definedName>
    <definedName name="Shtaket_Kr_Pe04dp" localSheetId="3">[2]Цены!$BF$54</definedName>
    <definedName name="Shtaket_Kr_Pe04dp">[1]Цены!$BD$54</definedName>
    <definedName name="Shtaket_Kr_Pe04dpMatt" localSheetId="0">[2]Цены!$BH$54</definedName>
    <definedName name="Shtaket_Kr_Pe04dpMatt" localSheetId="1">[2]Цены!$BH$54</definedName>
    <definedName name="Shtaket_Kr_Pe04dpMatt" localSheetId="2">[2]Цены!$BH$54</definedName>
    <definedName name="Shtaket_Kr_Pe04dpMatt" localSheetId="3">[2]Цены!$BH$54</definedName>
    <definedName name="Shtaket_Kr_Pe04dpMatt">[1]Цены!$BF$54</definedName>
    <definedName name="Shtaket_Kr_Pe05" localSheetId="0">[2]Цены!$AR$54</definedName>
    <definedName name="Shtaket_Kr_Pe05" localSheetId="1">[2]Цены!$AR$54</definedName>
    <definedName name="Shtaket_Kr_Pe05" localSheetId="2">[2]Цены!$AR$54</definedName>
    <definedName name="Shtaket_Kr_Pe05" localSheetId="3">[2]Цены!$AR$54</definedName>
    <definedName name="Shtaket_Kr_Pe05">[1]Цены!$AP$54</definedName>
    <definedName name="Shtaket_Kr_Pe07" localSheetId="0">[2]Цены!$AZ$54</definedName>
    <definedName name="Shtaket_Kr_Pe07" localSheetId="1">[2]Цены!$AZ$54</definedName>
    <definedName name="Shtaket_Kr_Pe07" localSheetId="2">[2]Цены!$AZ$54</definedName>
    <definedName name="Shtaket_Kr_Pe07" localSheetId="3">[2]Цены!$AZ$54</definedName>
    <definedName name="Shtaket_Kr_Pe07">[1]Цены!$AX$54</definedName>
    <definedName name="Shtaket_Kr_Pe07dp" localSheetId="0">[2]Цены!$BB$54</definedName>
    <definedName name="Shtaket_Kr_Pe07dp" localSheetId="1">[2]Цены!$BB$54</definedName>
    <definedName name="Shtaket_Kr_Pe07dp" localSheetId="2">[2]Цены!$BB$54</definedName>
    <definedName name="Shtaket_Kr_Pe07dp" localSheetId="3">[2]Цены!$BB$54</definedName>
    <definedName name="Shtaket_Kr_Pe07dp">[1]Цены!$AZ$54</definedName>
    <definedName name="Shtaket_Kr_Pe08" localSheetId="0">[2]Цены!$AX$54</definedName>
    <definedName name="Shtaket_Kr_Pe08" localSheetId="1">[2]Цены!$AX$54</definedName>
    <definedName name="Shtaket_Kr_Pe08" localSheetId="2">[2]Цены!$AX$54</definedName>
    <definedName name="Shtaket_Kr_Pe08" localSheetId="3">[2]Цены!$AX$54</definedName>
    <definedName name="Shtaket_Kr_Pe08">[1]Цены!$AV$54</definedName>
    <definedName name="Shtaket_Kr_PEdp" localSheetId="0">[2]Цены!$AV$54</definedName>
    <definedName name="Shtaket_Kr_PEdp" localSheetId="1">[2]Цены!$AV$54</definedName>
    <definedName name="Shtaket_Kr_PEdp" localSheetId="2">[2]Цены!$AV$54</definedName>
    <definedName name="Shtaket_Kr_PEdp" localSheetId="3">[2]Цены!$AV$54</definedName>
    <definedName name="Shtaket_Kr_PEdp">[1]Цены!$AT$54</definedName>
    <definedName name="Shtaket_Kr_Pt" localSheetId="0">[2]Цены!$R$54</definedName>
    <definedName name="Shtaket_Kr_Pt" localSheetId="1">[2]Цены!$R$54</definedName>
    <definedName name="Shtaket_Kr_Pt" localSheetId="2">[2]Цены!$R$54</definedName>
    <definedName name="Shtaket_Kr_Pt" localSheetId="3">[2]Цены!$R$54</definedName>
    <definedName name="Shtaket_Kr_Pt">[1]Цены!$R$54</definedName>
    <definedName name="Shtaket_Kr_Ptdp" localSheetId="0">[2]Цены!$P$54</definedName>
    <definedName name="Shtaket_Kr_Ptdp" localSheetId="1">[2]Цены!$P$54</definedName>
    <definedName name="Shtaket_Kr_Ptdp" localSheetId="2">[2]Цены!$P$54</definedName>
    <definedName name="Shtaket_Kr_Ptdp" localSheetId="3">[2]Цены!$P$54</definedName>
    <definedName name="Shtaket_Kr_Ptdp">[1]Цены!$P$54</definedName>
    <definedName name="Shtaket_Kr_PtRF" localSheetId="0">[2]Цены!$V$54</definedName>
    <definedName name="Shtaket_Kr_PtRF" localSheetId="1">[2]Цены!$V$54</definedName>
    <definedName name="Shtaket_Kr_PtRF" localSheetId="2">[2]Цены!$V$54</definedName>
    <definedName name="Shtaket_Kr_PtRF" localSheetId="3">[2]Цены!$V$54</definedName>
    <definedName name="Shtaket_Kr_PtRF">[1]Цены!$V$54</definedName>
    <definedName name="Shtaket_Kr_PtRF4" localSheetId="0">[2]Цены!$X$54</definedName>
    <definedName name="Shtaket_Kr_PtRF4" localSheetId="1">[2]Цены!$X$54</definedName>
    <definedName name="Shtaket_Kr_PtRF4" localSheetId="2">[2]Цены!$X$54</definedName>
    <definedName name="Shtaket_Kr_PtRF4" localSheetId="3">[2]Цены!$X$54</definedName>
    <definedName name="Shtaket_Kr_PtRF4">[1]Цены!$X$54</definedName>
    <definedName name="Shtaket_Kr_PtRFdp" localSheetId="0">[2]Цены!$T$54</definedName>
    <definedName name="Shtaket_Kr_PtRFdp" localSheetId="1">[2]Цены!$T$54</definedName>
    <definedName name="Shtaket_Kr_PtRFdp" localSheetId="2">[2]Цены!$T$54</definedName>
    <definedName name="Shtaket_Kr_PtRFdp" localSheetId="3">[2]Цены!$T$54</definedName>
    <definedName name="Shtaket_Kr_PtRFdp">[1]Цены!$T$54</definedName>
    <definedName name="Shtaket_Kr_Pur" localSheetId="0">[2]Цены!$F$54</definedName>
    <definedName name="Shtaket_Kr_Pur" localSheetId="1">[2]Цены!$F$54</definedName>
    <definedName name="Shtaket_Kr_Pur" localSheetId="2">[2]Цены!$F$54</definedName>
    <definedName name="Shtaket_Kr_Pur" localSheetId="3">[2]Цены!$F$54</definedName>
    <definedName name="Shtaket_Kr_Pur">[1]Цены!$F$54</definedName>
    <definedName name="Shtaket_Kr_PurLiteMatt" localSheetId="0">[2]Цены!$Z$54</definedName>
    <definedName name="Shtaket_Kr_PurLiteMatt" localSheetId="1">[2]Цены!$Z$54</definedName>
    <definedName name="Shtaket_Kr_PurLiteMatt" localSheetId="2">[2]Цены!$Z$54</definedName>
    <definedName name="Shtaket_Kr_PurLiteMatt" localSheetId="3">[2]Цены!$Z$54</definedName>
    <definedName name="Shtaket_Kr_PurLiteMatt">[1]Цены!$Z$54</definedName>
    <definedName name="Shtaket_Kr_PurMatt" localSheetId="0">[2]Цены!$D$54</definedName>
    <definedName name="Shtaket_Kr_PurMatt" localSheetId="1">[2]Цены!$D$54</definedName>
    <definedName name="Shtaket_Kr_PurMatt" localSheetId="2">[2]Цены!$D$54</definedName>
    <definedName name="Shtaket_Kr_PurMatt" localSheetId="3">[2]Цены!$D$54</definedName>
    <definedName name="Shtaket_Kr_PurMatt">[1]Цены!$D$54</definedName>
    <definedName name="Shtaket_Kr_PurPro" localSheetId="0">[2]Цены!$J$54</definedName>
    <definedName name="Shtaket_Kr_PurPro" localSheetId="1">[2]Цены!$J$54</definedName>
    <definedName name="Shtaket_Kr_PurPro" localSheetId="2">[2]Цены!$J$54</definedName>
    <definedName name="Shtaket_Kr_PurPro" localSheetId="3">[2]Цены!$J$54</definedName>
    <definedName name="Shtaket_Kr_PurPro">[1]Цены!$J$54</definedName>
    <definedName name="Shtaket_Kr_PurProMatt275" localSheetId="0">[2]Цены!$H$54</definedName>
    <definedName name="Shtaket_Kr_PurProMatt275" localSheetId="1">[2]Цены!$H$54</definedName>
    <definedName name="Shtaket_Kr_PurProMatt275" localSheetId="2">[2]Цены!$H$54</definedName>
    <definedName name="Shtaket_Kr_PurProMatt275" localSheetId="3">[2]Цены!$H$54</definedName>
    <definedName name="Shtaket_Kr_PurProMatt275">[1]Цены!$H$54</definedName>
    <definedName name="Shtaket_Kr_Sat" localSheetId="0">[2]Цены!$AP$54</definedName>
    <definedName name="Shtaket_Kr_Sat" localSheetId="1">[2]Цены!$AP$54</definedName>
    <definedName name="Shtaket_Kr_Sat" localSheetId="2">[2]Цены!$AP$54</definedName>
    <definedName name="Shtaket_Kr_Sat" localSheetId="3">[2]Цены!$AP$54</definedName>
    <definedName name="Shtaket_Kr_Sat">[1]Цены!$AN$54</definedName>
    <definedName name="Shtaket_Kr_SatMatt" localSheetId="0">[2]Цены!$AB$54</definedName>
    <definedName name="Shtaket_Kr_SatMatt" localSheetId="1">[2]Цены!$AB$54</definedName>
    <definedName name="Shtaket_Kr_SatMatt" localSheetId="2">[2]Цены!$AB$54</definedName>
    <definedName name="Shtaket_Kr_SatMatt" localSheetId="3">[2]Цены!$AB$54</definedName>
    <definedName name="Shtaket_Kr_SatMatt">[1]Цены!$AB$54</definedName>
    <definedName name="Shtaket_Kr_StBarhat" localSheetId="0">[2]Цены!$AD$54</definedName>
    <definedName name="Shtaket_Kr_StBarhat" localSheetId="1">[2]Цены!$AD$54</definedName>
    <definedName name="Shtaket_Kr_StBarhat" localSheetId="2">[2]Цены!$AD$54</definedName>
    <definedName name="Shtaket_Kr_StBarhat" localSheetId="3">[2]Цены!$AD$54</definedName>
    <definedName name="Shtaket_Kr_StBarhat">[1]Цены!$AD$54</definedName>
    <definedName name="Shtaket_Kr_Vel_X" localSheetId="0">[2]Цены!$L$54</definedName>
    <definedName name="Shtaket_Kr_Vel_X" localSheetId="1">[2]Цены!$L$54</definedName>
    <definedName name="Shtaket_Kr_Vel_X" localSheetId="2">[2]Цены!$L$54</definedName>
    <definedName name="Shtaket_Kr_Vel_X" localSheetId="3">[2]Цены!$L$54</definedName>
    <definedName name="Shtaket_Kr_Vel_X">[1]Цены!$L$54</definedName>
    <definedName name="Shtaket_Kr_Zn035" localSheetId="0">[2]Цены!$BZ$54</definedName>
    <definedName name="Shtaket_Kr_Zn035" localSheetId="1">[2]Цены!$BZ$54</definedName>
    <definedName name="Shtaket_Kr_Zn035" localSheetId="2">[2]Цены!$BZ$54</definedName>
    <definedName name="Shtaket_Kr_Zn035" localSheetId="3">[2]Цены!$BZ$54</definedName>
    <definedName name="Shtaket_Kr_Zn035">[1]Цены!$BX$54</definedName>
    <definedName name="Shtaket_Kr_Zn04" localSheetId="0">[2]Цены!$BX$54</definedName>
    <definedName name="Shtaket_Kr_Zn04" localSheetId="1">[2]Цены!$BX$54</definedName>
    <definedName name="Shtaket_Kr_Zn04" localSheetId="2">[2]Цены!$BX$54</definedName>
    <definedName name="Shtaket_Kr_Zn04" localSheetId="3">[2]Цены!$BX$54</definedName>
    <definedName name="Shtaket_Kr_Zn04">[1]Цены!$BV$54</definedName>
    <definedName name="Shtaket_Kr_Zn045" localSheetId="0">[2]Цены!$BV$54</definedName>
    <definedName name="Shtaket_Kr_Zn045" localSheetId="1">[2]Цены!$BV$54</definedName>
    <definedName name="Shtaket_Kr_Zn045" localSheetId="2">[2]Цены!$BV$54</definedName>
    <definedName name="Shtaket_Kr_Zn045" localSheetId="3">[2]Цены!$BV$54</definedName>
    <definedName name="Shtaket_Kr_Zn045">[1]Цены!$BT$54</definedName>
    <definedName name="Shtaket_Kr_Zn05" localSheetId="0">[2]Цены!$BT$54</definedName>
    <definedName name="Shtaket_Kr_Zn05" localSheetId="1">[2]Цены!$BT$54</definedName>
    <definedName name="Shtaket_Kr_Zn05" localSheetId="2">[2]Цены!$BT$54</definedName>
    <definedName name="Shtaket_Kr_Zn05" localSheetId="3">[2]Цены!$BT$54</definedName>
    <definedName name="Shtaket_Kr_Zn05">[1]Цены!$BR$54</definedName>
    <definedName name="Shtaket_Kr_Zn055" localSheetId="0">[2]Цены!$BR$54</definedName>
    <definedName name="Shtaket_Kr_Zn055" localSheetId="1">[2]Цены!$BR$54</definedName>
    <definedName name="Shtaket_Kr_Zn055" localSheetId="2">[2]Цены!$BR$54</definedName>
    <definedName name="Shtaket_Kr_Zn055" localSheetId="3">[2]Цены!$BR$54</definedName>
    <definedName name="Shtaket_Kr_Zn055">[1]Цены!$BP$54</definedName>
    <definedName name="Shtaket_Kr_Zn07" localSheetId="0">[2]Цены!$BP$54</definedName>
    <definedName name="Shtaket_Kr_Zn07" localSheetId="1">[2]Цены!$BP$54</definedName>
    <definedName name="Shtaket_Kr_Zn07" localSheetId="2">[2]Цены!$BP$54</definedName>
    <definedName name="Shtaket_Kr_Zn07" localSheetId="3">[2]Цены!$BP$54</definedName>
    <definedName name="Shtaket_Kr_Zn07">[1]Цены!$BN$54</definedName>
    <definedName name="Shtaket_Kr_Zn08" localSheetId="0">[2]Цены!$BN$54</definedName>
    <definedName name="Shtaket_Kr_Zn08" localSheetId="1">[2]Цены!$BN$54</definedName>
    <definedName name="Shtaket_Kr_Zn08" localSheetId="2">[2]Цены!$BN$54</definedName>
    <definedName name="Shtaket_Kr_Zn08" localSheetId="3">[2]Цены!$BN$54</definedName>
    <definedName name="Shtaket_Kr_Zn08">[1]Цены!$BL$54</definedName>
    <definedName name="Shtaket_Kr_Zn09" localSheetId="0">[2]Цены!$BL$54</definedName>
    <definedName name="Shtaket_Kr_Zn09" localSheetId="1">[2]Цены!$BL$54</definedName>
    <definedName name="Shtaket_Kr_Zn09" localSheetId="2">[2]Цены!$BL$54</definedName>
    <definedName name="Shtaket_Kr_Zn09" localSheetId="3">[2]Цены!$BL$54</definedName>
    <definedName name="Shtaket_Kr_Zn09">[1]Цены!$BJ$54</definedName>
    <definedName name="Shtaket_Krf_Atl_X" localSheetId="0">[2]Цены!$N$55</definedName>
    <definedName name="Shtaket_Krf_Atl_X" localSheetId="1">[2]Цены!$N$55</definedName>
    <definedName name="Shtaket_Krf_Atl_X" localSheetId="2">[2]Цены!$N$55</definedName>
    <definedName name="Shtaket_Krf_Atl_X" localSheetId="3">[2]Цены!$N$55</definedName>
    <definedName name="Shtaket_Krf_Atl_X">[1]Цены!$N$55</definedName>
    <definedName name="Shtaket_Krf_dachPr" localSheetId="0">[2]Цены!$CB$55</definedName>
    <definedName name="Shtaket_Krf_dachPr" localSheetId="1">[2]Цены!$CB$55</definedName>
    <definedName name="Shtaket_Krf_dachPr" localSheetId="2">[2]Цены!$CB$55</definedName>
    <definedName name="Shtaket_Krf_dachPr" localSheetId="3">[2]Цены!$CB$55</definedName>
    <definedName name="Shtaket_Krf_dachPr">[1]Цены!$BZ$55</definedName>
    <definedName name="Shtaket_Krf_dachSk" localSheetId="0">[2]Цены!$CD$55</definedName>
    <definedName name="Shtaket_Krf_dachSk" localSheetId="1">[2]Цены!$CD$55</definedName>
    <definedName name="Shtaket_Krf_dachSk" localSheetId="2">[2]Цены!$CD$55</definedName>
    <definedName name="Shtaket_Krf_dachSk" localSheetId="3">[2]Цены!$CD$55</definedName>
    <definedName name="Shtaket_Krf_dachSk">[1]Цены!$CB$55</definedName>
    <definedName name="Shtaket_Krf_Dr" localSheetId="0">[2]Цены!$AL$55</definedName>
    <definedName name="Shtaket_Krf_Dr" localSheetId="1">[2]Цены!$AL$55</definedName>
    <definedName name="Shtaket_Krf_Dr" localSheetId="2">[2]Цены!$AL$55</definedName>
    <definedName name="Shtaket_Krf_Dr" localSheetId="3">[2]Цены!$AL$55</definedName>
    <definedName name="Shtaket_Krf_Dr">[1]Цены!$AL$55</definedName>
    <definedName name="Shtaket_Krf_Drdp" localSheetId="0">[2]Цены!$AF$55</definedName>
    <definedName name="Shtaket_Krf_Drdp" localSheetId="1">[2]Цены!$AF$55</definedName>
    <definedName name="Shtaket_Krf_Drdp" localSheetId="2">[2]Цены!$AF$55</definedName>
    <definedName name="Shtaket_Krf_Drdp" localSheetId="3">[2]Цены!$AF$55</definedName>
    <definedName name="Shtaket_Krf_Drdp">[1]Цены!$AF$55</definedName>
    <definedName name="Shtaket_Krf_DrLite">[2]Цены!$AN$55</definedName>
    <definedName name="Shtaket_Krf_DrTw" localSheetId="0">[2]Цены!$AH$55</definedName>
    <definedName name="Shtaket_Krf_DrTw" localSheetId="1">[2]Цены!$AH$55</definedName>
    <definedName name="Shtaket_Krf_DrTw" localSheetId="2">[2]Цены!$AH$55</definedName>
    <definedName name="Shtaket_Krf_DrTw" localSheetId="3">[2]Цены!$AH$55</definedName>
    <definedName name="Shtaket_Krf_DrTw">[1]Цены!$AH$55</definedName>
    <definedName name="Shtaket_Krf_DrTX" localSheetId="0">[2]Цены!$AJ$55</definedName>
    <definedName name="Shtaket_Krf_DrTX" localSheetId="1">[2]Цены!$AJ$55</definedName>
    <definedName name="Shtaket_Krf_DrTX" localSheetId="2">[2]Цены!$AJ$55</definedName>
    <definedName name="Shtaket_Krf_DrTX" localSheetId="3">[2]Цены!$AJ$55</definedName>
    <definedName name="Shtaket_Krf_DrTX">[1]Цены!$AJ$55</definedName>
    <definedName name="Shtaket_Krf_Pe04" localSheetId="0">[2]Цены!$BD$55</definedName>
    <definedName name="Shtaket_Krf_Pe04" localSheetId="1">[2]Цены!$BD$55</definedName>
    <definedName name="Shtaket_Krf_Pe04" localSheetId="2">[2]Цены!$BD$55</definedName>
    <definedName name="Shtaket_Krf_Pe04" localSheetId="3">[2]Цены!$BD$55</definedName>
    <definedName name="Shtaket_Krf_Pe04">[1]Цены!$BB$55</definedName>
    <definedName name="Shtaket_Krf_Pe045" localSheetId="0">[2]Цены!$AT$55</definedName>
    <definedName name="Shtaket_Krf_Pe045" localSheetId="1">[2]Цены!$AT$55</definedName>
    <definedName name="Shtaket_Krf_Pe045" localSheetId="2">[2]Цены!$AT$55</definedName>
    <definedName name="Shtaket_Krf_Pe045" localSheetId="3">[2]Цены!$AT$55</definedName>
    <definedName name="Shtaket_Krf_Pe045">[1]Цены!$AR$55</definedName>
    <definedName name="Shtaket_Krf_Pe045Lite" localSheetId="0">[2]Цены!$BJ$55</definedName>
    <definedName name="Shtaket_Krf_Pe045Lite" localSheetId="1">[2]Цены!$BJ$55</definedName>
    <definedName name="Shtaket_Krf_Pe045Lite" localSheetId="2">[2]Цены!$BJ$55</definedName>
    <definedName name="Shtaket_Krf_Pe045Lite" localSheetId="3">[2]Цены!$BJ$55</definedName>
    <definedName name="Shtaket_Krf_Pe045Lite">[1]Цены!$BH$55</definedName>
    <definedName name="Shtaket_Krf_Pe04dp" localSheetId="0">[2]Цены!$BF$55</definedName>
    <definedName name="Shtaket_Krf_Pe04dp" localSheetId="1">[2]Цены!$BF$55</definedName>
    <definedName name="Shtaket_Krf_Pe04dp" localSheetId="2">[2]Цены!$BF$55</definedName>
    <definedName name="Shtaket_Krf_Pe04dp" localSheetId="3">[2]Цены!$BF$55</definedName>
    <definedName name="Shtaket_Krf_Pe04dp">[1]Цены!$BD$55</definedName>
    <definedName name="Shtaket_Krf_Pe04dpMatt" localSheetId="0">[2]Цены!$BH$55</definedName>
    <definedName name="Shtaket_Krf_Pe04dpMatt" localSheetId="1">[2]Цены!$BH$55</definedName>
    <definedName name="Shtaket_Krf_Pe04dpMatt" localSheetId="2">[2]Цены!$BH$55</definedName>
    <definedName name="Shtaket_Krf_Pe04dpMatt" localSheetId="3">[2]Цены!$BH$55</definedName>
    <definedName name="Shtaket_Krf_Pe04dpMatt">[1]Цены!$BF$55</definedName>
    <definedName name="Shtaket_Krf_Pe05" localSheetId="0">[2]Цены!$AR$55</definedName>
    <definedName name="Shtaket_Krf_Pe05" localSheetId="1">[2]Цены!$AR$55</definedName>
    <definedName name="Shtaket_Krf_Pe05" localSheetId="2">[2]Цены!$AR$55</definedName>
    <definedName name="Shtaket_Krf_Pe05" localSheetId="3">[2]Цены!$AR$55</definedName>
    <definedName name="Shtaket_Krf_Pe05">[1]Цены!$AP$55</definedName>
    <definedName name="Shtaket_Krf_Pe07" localSheetId="0">[2]Цены!$AZ$55</definedName>
    <definedName name="Shtaket_Krf_Pe07" localSheetId="1">[2]Цены!$AZ$55</definedName>
    <definedName name="Shtaket_Krf_Pe07" localSheetId="2">[2]Цены!$AZ$55</definedName>
    <definedName name="Shtaket_Krf_Pe07" localSheetId="3">[2]Цены!$AZ$55</definedName>
    <definedName name="Shtaket_Krf_Pe07">[1]Цены!$AX$55</definedName>
    <definedName name="Shtaket_Krf_Pe07dp" localSheetId="0">[2]Цены!$BB$55</definedName>
    <definedName name="Shtaket_Krf_Pe07dp" localSheetId="1">[2]Цены!$BB$55</definedName>
    <definedName name="Shtaket_Krf_Pe07dp" localSheetId="2">[2]Цены!$BB$55</definedName>
    <definedName name="Shtaket_Krf_Pe07dp" localSheetId="3">[2]Цены!$BB$55</definedName>
    <definedName name="Shtaket_Krf_Pe07dp">[1]Цены!$AZ$55</definedName>
    <definedName name="Shtaket_Krf_Pe08" localSheetId="0">[2]Цены!$AX$55</definedName>
    <definedName name="Shtaket_Krf_Pe08" localSheetId="1">[2]Цены!$AX$55</definedName>
    <definedName name="Shtaket_Krf_Pe08" localSheetId="2">[2]Цены!$AX$55</definedName>
    <definedName name="Shtaket_Krf_Pe08" localSheetId="3">[2]Цены!$AX$55</definedName>
    <definedName name="Shtaket_Krf_Pe08">[1]Цены!$AV$55</definedName>
    <definedName name="Shtaket_Krf_PEdp" localSheetId="0">[2]Цены!$AV$55</definedName>
    <definedName name="Shtaket_Krf_PEdp" localSheetId="1">[2]Цены!$AV$55</definedName>
    <definedName name="Shtaket_Krf_PEdp" localSheetId="2">[2]Цены!$AV$55</definedName>
    <definedName name="Shtaket_Krf_PEdp" localSheetId="3">[2]Цены!$AV$55</definedName>
    <definedName name="Shtaket_Krf_PEdp">[1]Цены!$AT$55</definedName>
    <definedName name="Shtaket_Krf_Pt" localSheetId="0">[2]Цены!$R$55</definedName>
    <definedName name="Shtaket_Krf_Pt" localSheetId="1">[2]Цены!$R$55</definedName>
    <definedName name="Shtaket_Krf_Pt" localSheetId="2">[2]Цены!$R$55</definedName>
    <definedName name="Shtaket_Krf_Pt" localSheetId="3">[2]Цены!$R$55</definedName>
    <definedName name="Shtaket_Krf_Pt">[1]Цены!$R$55</definedName>
    <definedName name="Shtaket_Krf_Ptdp" localSheetId="0">[2]Цены!$P$55</definedName>
    <definedName name="Shtaket_Krf_Ptdp" localSheetId="1">[2]Цены!$P$55</definedName>
    <definedName name="Shtaket_Krf_Ptdp" localSheetId="2">[2]Цены!$P$55</definedName>
    <definedName name="Shtaket_Krf_Ptdp" localSheetId="3">[2]Цены!$P$55</definedName>
    <definedName name="Shtaket_Krf_Ptdp">[1]Цены!$P$55</definedName>
    <definedName name="Shtaket_Krf_PtRF" localSheetId="0">[2]Цены!$V$55</definedName>
    <definedName name="Shtaket_Krf_PtRF" localSheetId="1">[2]Цены!$V$55</definedName>
    <definedName name="Shtaket_Krf_PtRF" localSheetId="2">[2]Цены!$V$55</definedName>
    <definedName name="Shtaket_Krf_PtRF" localSheetId="3">[2]Цены!$V$55</definedName>
    <definedName name="Shtaket_Krf_PtRF">[1]Цены!$V$55</definedName>
    <definedName name="Shtaket_Krf_PtRF4" localSheetId="0">[2]Цены!$X$55</definedName>
    <definedName name="Shtaket_Krf_PtRF4" localSheetId="1">[2]Цены!$X$55</definedName>
    <definedName name="Shtaket_Krf_PtRF4" localSheetId="2">[2]Цены!$X$55</definedName>
    <definedName name="Shtaket_Krf_PtRF4" localSheetId="3">[2]Цены!$X$55</definedName>
    <definedName name="Shtaket_Krf_PtRF4">[1]Цены!$X$55</definedName>
    <definedName name="Shtaket_Krf_PtRFdp" localSheetId="0">[2]Цены!$T$55</definedName>
    <definedName name="Shtaket_Krf_PtRFdp" localSheetId="1">[2]Цены!$T$55</definedName>
    <definedName name="Shtaket_Krf_PtRFdp" localSheetId="2">[2]Цены!$T$55</definedName>
    <definedName name="Shtaket_Krf_PtRFdp" localSheetId="3">[2]Цены!$T$55</definedName>
    <definedName name="Shtaket_Krf_PtRFdp">[1]Цены!$T$55</definedName>
    <definedName name="Shtaket_Krf_Pur" localSheetId="0">[2]Цены!$F$55</definedName>
    <definedName name="Shtaket_Krf_Pur" localSheetId="1">[2]Цены!$F$55</definedName>
    <definedName name="Shtaket_Krf_Pur" localSheetId="2">[2]Цены!$F$55</definedName>
    <definedName name="Shtaket_Krf_Pur" localSheetId="3">[2]Цены!$F$55</definedName>
    <definedName name="Shtaket_Krf_Pur">[1]Цены!$F$55</definedName>
    <definedName name="Shtaket_Krf_PurLiteMatt" localSheetId="0">[2]Цены!$Z$55</definedName>
    <definedName name="Shtaket_Krf_PurLiteMatt" localSheetId="1">[2]Цены!$Z$55</definedName>
    <definedName name="Shtaket_Krf_PurLiteMatt" localSheetId="2">[2]Цены!$Z$55</definedName>
    <definedName name="Shtaket_Krf_PurLiteMatt" localSheetId="3">[2]Цены!$Z$55</definedName>
    <definedName name="Shtaket_Krf_PurLiteMatt">[1]Цены!$Z$55</definedName>
    <definedName name="Shtaket_Krf_PurMatt" localSheetId="0">[2]Цены!$D$55</definedName>
    <definedName name="Shtaket_Krf_PurMatt" localSheetId="1">[2]Цены!$D$55</definedName>
    <definedName name="Shtaket_Krf_PurMatt" localSheetId="2">[2]Цены!$D$55</definedName>
    <definedName name="Shtaket_Krf_PurMatt" localSheetId="3">[2]Цены!$D$55</definedName>
    <definedName name="Shtaket_Krf_PurMatt">[1]Цены!$D$55</definedName>
    <definedName name="Shtaket_Krf_PurPro" localSheetId="0">[2]Цены!$J$55</definedName>
    <definedName name="Shtaket_Krf_PurPro" localSheetId="1">[2]Цены!$J$55</definedName>
    <definedName name="Shtaket_Krf_PurPro" localSheetId="2">[2]Цены!$J$55</definedName>
    <definedName name="Shtaket_Krf_PurPro" localSheetId="3">[2]Цены!$J$55</definedName>
    <definedName name="Shtaket_Krf_PurPro">[1]Цены!$J$55</definedName>
    <definedName name="Shtaket_Krf_PurProMatt275" localSheetId="0">[2]Цены!$H$55</definedName>
    <definedName name="Shtaket_Krf_PurProMatt275" localSheetId="1">[2]Цены!$H$55</definedName>
    <definedName name="Shtaket_Krf_PurProMatt275" localSheetId="2">[2]Цены!$H$55</definedName>
    <definedName name="Shtaket_Krf_PurProMatt275" localSheetId="3">[2]Цены!$H$55</definedName>
    <definedName name="Shtaket_Krf_PurProMatt275">[1]Цены!$H$55</definedName>
    <definedName name="Shtaket_Krf_Sat" localSheetId="0">[2]Цены!$AP$55</definedName>
    <definedName name="Shtaket_Krf_Sat" localSheetId="1">[2]Цены!$AP$55</definedName>
    <definedName name="Shtaket_Krf_Sat" localSheetId="2">[2]Цены!$AP$55</definedName>
    <definedName name="Shtaket_Krf_Sat" localSheetId="3">[2]Цены!$AP$55</definedName>
    <definedName name="Shtaket_Krf_Sat">[1]Цены!$AN$55</definedName>
    <definedName name="Shtaket_Krf_SatMatt" localSheetId="0">[2]Цены!$AB$55</definedName>
    <definedName name="Shtaket_Krf_SatMatt" localSheetId="1">[2]Цены!$AB$55</definedName>
    <definedName name="Shtaket_Krf_SatMatt" localSheetId="2">[2]Цены!$AB$55</definedName>
    <definedName name="Shtaket_Krf_SatMatt" localSheetId="3">[2]Цены!$AB$55</definedName>
    <definedName name="Shtaket_Krf_SatMatt">[1]Цены!$AB$55</definedName>
    <definedName name="Shtaket_Krf_StBarhat" localSheetId="0">[2]Цены!$AD$55</definedName>
    <definedName name="Shtaket_Krf_StBarhat" localSheetId="1">[2]Цены!$AD$55</definedName>
    <definedName name="Shtaket_Krf_StBarhat" localSheetId="2">[2]Цены!$AD$55</definedName>
    <definedName name="Shtaket_Krf_StBarhat" localSheetId="3">[2]Цены!$AD$55</definedName>
    <definedName name="Shtaket_Krf_StBarhat">[1]Цены!$AD$55</definedName>
    <definedName name="Shtaket_Krf_Vel_X" localSheetId="0">[2]Цены!$L$55</definedName>
    <definedName name="Shtaket_Krf_Vel_X" localSheetId="1">[2]Цены!$L$55</definedName>
    <definedName name="Shtaket_Krf_Vel_X" localSheetId="2">[2]Цены!$L$55</definedName>
    <definedName name="Shtaket_Krf_Vel_X" localSheetId="3">[2]Цены!$L$55</definedName>
    <definedName name="Shtaket_Krf_Vel_X">[1]Цены!$L$55</definedName>
    <definedName name="Shtaket_Krf_Zn035" localSheetId="0">[2]Цены!$BZ$55</definedName>
    <definedName name="Shtaket_Krf_Zn035" localSheetId="1">[2]Цены!$BZ$55</definedName>
    <definedName name="Shtaket_Krf_Zn035" localSheetId="2">[2]Цены!$BZ$55</definedName>
    <definedName name="Shtaket_Krf_Zn035" localSheetId="3">[2]Цены!$BZ$55</definedName>
    <definedName name="Shtaket_Krf_Zn035">[1]Цены!$BX$55</definedName>
    <definedName name="Shtaket_Krf_Zn04" localSheetId="0">[2]Цены!$BX$55</definedName>
    <definedName name="Shtaket_Krf_Zn04" localSheetId="1">[2]Цены!$BX$55</definedName>
    <definedName name="Shtaket_Krf_Zn04" localSheetId="2">[2]Цены!$BX$55</definedName>
    <definedName name="Shtaket_Krf_Zn04" localSheetId="3">[2]Цены!$BX$55</definedName>
    <definedName name="Shtaket_Krf_Zn04">[1]Цены!$BV$55</definedName>
    <definedName name="Shtaket_Krf_Zn045" localSheetId="0">[2]Цены!$BV$55</definedName>
    <definedName name="Shtaket_Krf_Zn045" localSheetId="1">[2]Цены!$BV$55</definedName>
    <definedName name="Shtaket_Krf_Zn045" localSheetId="2">[2]Цены!$BV$55</definedName>
    <definedName name="Shtaket_Krf_Zn045" localSheetId="3">[2]Цены!$BV$55</definedName>
    <definedName name="Shtaket_Krf_Zn045">[1]Цены!$BT$55</definedName>
    <definedName name="Shtaket_Krf_Zn05" localSheetId="0">[2]Цены!$BT$55</definedName>
    <definedName name="Shtaket_Krf_Zn05" localSheetId="1">[2]Цены!$BT$55</definedName>
    <definedName name="Shtaket_Krf_Zn05" localSheetId="2">[2]Цены!$BT$55</definedName>
    <definedName name="Shtaket_Krf_Zn05" localSheetId="3">[2]Цены!$BT$55</definedName>
    <definedName name="Shtaket_Krf_Zn05">[1]Цены!$BR$55</definedName>
    <definedName name="Shtaket_Krf_Zn055" localSheetId="0">[2]Цены!$BR$55</definedName>
    <definedName name="Shtaket_Krf_Zn055" localSheetId="1">[2]Цены!$BR$55</definedName>
    <definedName name="Shtaket_Krf_Zn055" localSheetId="2">[2]Цены!$BR$55</definedName>
    <definedName name="Shtaket_Krf_Zn055" localSheetId="3">[2]Цены!$BR$55</definedName>
    <definedName name="Shtaket_Krf_Zn055">[1]Цены!$BP$55</definedName>
    <definedName name="Shtaket_Krf_Zn07" localSheetId="0">[2]Цены!$BP$55</definedName>
    <definedName name="Shtaket_Krf_Zn07" localSheetId="1">[2]Цены!$BP$55</definedName>
    <definedName name="Shtaket_Krf_Zn07" localSheetId="2">[2]Цены!$BP$55</definedName>
    <definedName name="Shtaket_Krf_Zn07" localSheetId="3">[2]Цены!$BP$55</definedName>
    <definedName name="Shtaket_Krf_Zn07">[1]Цены!$BN$55</definedName>
    <definedName name="Shtaket_Krf_Zn08" localSheetId="0">[2]Цены!$BN$55</definedName>
    <definedName name="Shtaket_Krf_Zn08" localSheetId="1">[2]Цены!$BN$55</definedName>
    <definedName name="Shtaket_Krf_Zn08" localSheetId="2">[2]Цены!$BN$55</definedName>
    <definedName name="Shtaket_Krf_Zn08" localSheetId="3">[2]Цены!$BN$55</definedName>
    <definedName name="Shtaket_Krf_Zn08">[1]Цены!$BL$55</definedName>
    <definedName name="Shtaket_Krf_Zn09" localSheetId="0">[2]Цены!$BL$55</definedName>
    <definedName name="Shtaket_Krf_Zn09" localSheetId="1">[2]Цены!$BL$55</definedName>
    <definedName name="Shtaket_Krf_Zn09" localSheetId="2">[2]Цены!$BL$55</definedName>
    <definedName name="Shtaket_Krf_Zn09" localSheetId="3">[2]Цены!$BL$55</definedName>
    <definedName name="Shtaket_Krf_Zn09">[1]Цены!$BJ$55</definedName>
    <definedName name="Shtaket_MP_Atl_X" localSheetId="0">[2]Цены!$N$48</definedName>
    <definedName name="Shtaket_MP_Atl_X" localSheetId="1">[2]Цены!$N$48</definedName>
    <definedName name="Shtaket_MP_Atl_X" localSheetId="2">[2]Цены!$N$48</definedName>
    <definedName name="Shtaket_MP_Atl_X" localSheetId="3">[2]Цены!$N$48</definedName>
    <definedName name="Shtaket_MP_Atl_X">[1]Цены!$N$48</definedName>
    <definedName name="Shtaket_MP_dachPr" localSheetId="0">[2]Цены!$CB$48</definedName>
    <definedName name="Shtaket_MP_dachPr" localSheetId="1">[2]Цены!$CB$48</definedName>
    <definedName name="Shtaket_MP_dachPr" localSheetId="2">[2]Цены!$CB$48</definedName>
    <definedName name="Shtaket_MP_dachPr" localSheetId="3">[2]Цены!$CB$48</definedName>
    <definedName name="Shtaket_MP_dachPr">[1]Цены!$BZ$48</definedName>
    <definedName name="Shtaket_MP_dachSk" localSheetId="0">[2]Цены!$CD$48</definedName>
    <definedName name="Shtaket_MP_dachSk" localSheetId="1">[2]Цены!$CD$48</definedName>
    <definedName name="Shtaket_MP_dachSk" localSheetId="2">[2]Цены!$CD$48</definedName>
    <definedName name="Shtaket_MP_dachSk" localSheetId="3">[2]Цены!$CD$48</definedName>
    <definedName name="Shtaket_MP_dachSk">[1]Цены!$CB$48</definedName>
    <definedName name="Shtaket_MP_Dr" localSheetId="0">[2]Цены!$AL$48</definedName>
    <definedName name="Shtaket_MP_Dr" localSheetId="1">[2]Цены!$AL$48</definedName>
    <definedName name="Shtaket_MP_Dr" localSheetId="2">[2]Цены!$AL$48</definedName>
    <definedName name="Shtaket_MP_Dr" localSheetId="3">[2]Цены!$AL$48</definedName>
    <definedName name="Shtaket_MP_Dr">[1]Цены!$AL$48</definedName>
    <definedName name="Shtaket_MP_Drdp" localSheetId="0">[2]Цены!$AF$48</definedName>
    <definedName name="Shtaket_MP_Drdp" localSheetId="1">[2]Цены!$AF$48</definedName>
    <definedName name="Shtaket_MP_Drdp" localSheetId="2">[2]Цены!$AF$48</definedName>
    <definedName name="Shtaket_MP_Drdp" localSheetId="3">[2]Цены!$AF$48</definedName>
    <definedName name="Shtaket_MP_Drdp">[1]Цены!$AF$48</definedName>
    <definedName name="Shtaket_MP_DrLite">[2]Цены!$AN$48</definedName>
    <definedName name="Shtaket_MP_DrTw" localSheetId="0">[2]Цены!$AH$48</definedName>
    <definedName name="Shtaket_MP_DrTw" localSheetId="1">[2]Цены!$AH$48</definedName>
    <definedName name="Shtaket_MP_DrTw" localSheetId="2">[2]Цены!$AH$48</definedName>
    <definedName name="Shtaket_MP_DrTw" localSheetId="3">[2]Цены!$AH$48</definedName>
    <definedName name="Shtaket_MP_DrTw">[1]Цены!$AH$48</definedName>
    <definedName name="Shtaket_MP_DrTX" localSheetId="0">[2]Цены!$AJ$48</definedName>
    <definedName name="Shtaket_MP_DrTX" localSheetId="1">[2]Цены!$AJ$48</definedName>
    <definedName name="Shtaket_MP_DrTX" localSheetId="2">[2]Цены!$AJ$48</definedName>
    <definedName name="Shtaket_MP_DrTX" localSheetId="3">[2]Цены!$AJ$48</definedName>
    <definedName name="Shtaket_MP_DrTX">[1]Цены!$AJ$48</definedName>
    <definedName name="Shtaket_MP_Pe04" localSheetId="0">[2]Цены!$BD$48</definedName>
    <definedName name="Shtaket_MP_Pe04" localSheetId="1">[2]Цены!$BD$48</definedName>
    <definedName name="Shtaket_MP_Pe04" localSheetId="2">[2]Цены!$BD$48</definedName>
    <definedName name="Shtaket_MP_Pe04" localSheetId="3">[2]Цены!$BD$48</definedName>
    <definedName name="Shtaket_MP_Pe04">[1]Цены!$BB$48</definedName>
    <definedName name="Shtaket_MP_Pe045" localSheetId="0">[2]Цены!$AT$48</definedName>
    <definedName name="Shtaket_MP_Pe045" localSheetId="1">[2]Цены!$AT$48</definedName>
    <definedName name="Shtaket_MP_Pe045" localSheetId="2">[2]Цены!$AT$48</definedName>
    <definedName name="Shtaket_MP_Pe045" localSheetId="3">[2]Цены!$AT$48</definedName>
    <definedName name="Shtaket_MP_Pe045">[1]Цены!$AR$48</definedName>
    <definedName name="Shtaket_MP_Pe045Lite" localSheetId="0">[2]Цены!$BJ$48</definedName>
    <definedName name="Shtaket_MP_Pe045Lite" localSheetId="1">[2]Цены!$BJ$48</definedName>
    <definedName name="Shtaket_MP_Pe045Lite" localSheetId="2">[2]Цены!$BJ$48</definedName>
    <definedName name="Shtaket_MP_Pe045Lite" localSheetId="3">[2]Цены!$BJ$48</definedName>
    <definedName name="Shtaket_MP_Pe045Lite">[1]Цены!$BH$48</definedName>
    <definedName name="Shtaket_MP_Pe04dp" localSheetId="0">[2]Цены!$BF$48</definedName>
    <definedName name="Shtaket_MP_Pe04dp" localSheetId="1">[2]Цены!$BF$48</definedName>
    <definedName name="Shtaket_MP_Pe04dp" localSheetId="2">[2]Цены!$BF$48</definedName>
    <definedName name="Shtaket_MP_Pe04dp" localSheetId="3">[2]Цены!$BF$48</definedName>
    <definedName name="Shtaket_MP_Pe04dp">[1]Цены!$BD$48</definedName>
    <definedName name="Shtaket_MP_Pe04dpMatt" localSheetId="0">[2]Цены!$BH$48</definedName>
    <definedName name="Shtaket_MP_Pe04dpMatt" localSheetId="1">[2]Цены!$BH$48</definedName>
    <definedName name="Shtaket_MP_Pe04dpMatt" localSheetId="2">[2]Цены!$BH$48</definedName>
    <definedName name="Shtaket_MP_Pe04dpMatt" localSheetId="3">[2]Цены!$BH$48</definedName>
    <definedName name="Shtaket_MP_Pe04dpMatt">[1]Цены!$BF$48</definedName>
    <definedName name="Shtaket_MP_Pe05" localSheetId="0">[2]Цены!$AR$48</definedName>
    <definedName name="Shtaket_MP_Pe05" localSheetId="1">[2]Цены!$AR$48</definedName>
    <definedName name="Shtaket_MP_Pe05" localSheetId="2">[2]Цены!$AR$48</definedName>
    <definedName name="Shtaket_MP_Pe05" localSheetId="3">[2]Цены!$AR$48</definedName>
    <definedName name="Shtaket_MP_Pe05">[1]Цены!$AP$48</definedName>
    <definedName name="Shtaket_MP_Pe07" localSheetId="0">[2]Цены!$AZ$48</definedName>
    <definedName name="Shtaket_MP_Pe07" localSheetId="1">[2]Цены!$AZ$48</definedName>
    <definedName name="Shtaket_MP_Pe07" localSheetId="2">[2]Цены!$AZ$48</definedName>
    <definedName name="Shtaket_MP_Pe07" localSheetId="3">[2]Цены!$AZ$48</definedName>
    <definedName name="Shtaket_MP_Pe07">[1]Цены!$AX$48</definedName>
    <definedName name="Shtaket_MP_Pe07dp" localSheetId="0">[2]Цены!$BB$48</definedName>
    <definedName name="Shtaket_MP_Pe07dp" localSheetId="1">[2]Цены!$BB$48</definedName>
    <definedName name="Shtaket_MP_Pe07dp" localSheetId="2">[2]Цены!$BB$48</definedName>
    <definedName name="Shtaket_MP_Pe07dp" localSheetId="3">[2]Цены!$BB$48</definedName>
    <definedName name="Shtaket_MP_Pe07dp">[1]Цены!$AZ$48</definedName>
    <definedName name="Shtaket_MP_Pe08" localSheetId="0">[2]Цены!$AX$48</definedName>
    <definedName name="Shtaket_MP_Pe08" localSheetId="1">[2]Цены!$AX$48</definedName>
    <definedName name="Shtaket_MP_Pe08" localSheetId="2">[2]Цены!$AX$48</definedName>
    <definedName name="Shtaket_MP_Pe08" localSheetId="3">[2]Цены!$AX$48</definedName>
    <definedName name="Shtaket_MP_Pe08">[1]Цены!$AV$48</definedName>
    <definedName name="Shtaket_MP_PEdp" localSheetId="0">[2]Цены!$AV$48</definedName>
    <definedName name="Shtaket_MP_PEdp" localSheetId="1">[2]Цены!$AV$48</definedName>
    <definedName name="Shtaket_MP_PEdp" localSheetId="2">[2]Цены!$AV$48</definedName>
    <definedName name="Shtaket_MP_PEdp" localSheetId="3">[2]Цены!$AV$48</definedName>
    <definedName name="Shtaket_MP_PEdp">[1]Цены!$AT$48</definedName>
    <definedName name="Shtaket_MP_Pt" localSheetId="0">[2]Цены!$R$48</definedName>
    <definedName name="Shtaket_MP_Pt" localSheetId="1">[2]Цены!$R$48</definedName>
    <definedName name="Shtaket_MP_Pt" localSheetId="2">[2]Цены!$R$48</definedName>
    <definedName name="Shtaket_MP_Pt" localSheetId="3">[2]Цены!$R$48</definedName>
    <definedName name="Shtaket_MP_Pt">[1]Цены!$R$48</definedName>
    <definedName name="Shtaket_MP_Ptdp" localSheetId="0">[2]Цены!$P$48</definedName>
    <definedName name="Shtaket_MP_Ptdp" localSheetId="1">[2]Цены!$P$48</definedName>
    <definedName name="Shtaket_MP_Ptdp" localSheetId="2">[2]Цены!$P$48</definedName>
    <definedName name="Shtaket_MP_Ptdp" localSheetId="3">[2]Цены!$P$48</definedName>
    <definedName name="Shtaket_MP_Ptdp">[1]Цены!$P$48</definedName>
    <definedName name="Shtaket_MP_PtRF" localSheetId="0">[2]Цены!$V$48</definedName>
    <definedName name="Shtaket_MP_PtRF" localSheetId="1">[2]Цены!$V$48</definedName>
    <definedName name="Shtaket_MP_PtRF" localSheetId="2">[2]Цены!$V$48</definedName>
    <definedName name="Shtaket_MP_PtRF" localSheetId="3">[2]Цены!$V$48</definedName>
    <definedName name="Shtaket_MP_PtRF">[1]Цены!$V$48</definedName>
    <definedName name="Shtaket_MP_PtRF4" localSheetId="0">[2]Цены!$X$48</definedName>
    <definedName name="Shtaket_MP_PtRF4" localSheetId="1">[2]Цены!$X$48</definedName>
    <definedName name="Shtaket_MP_PtRF4" localSheetId="2">[2]Цены!$X$48</definedName>
    <definedName name="Shtaket_MP_PtRF4" localSheetId="3">[2]Цены!$X$48</definedName>
    <definedName name="Shtaket_MP_PtRF4">[1]Цены!$X$48</definedName>
    <definedName name="Shtaket_MP_PtRFdp" localSheetId="0">[2]Цены!$T$48</definedName>
    <definedName name="Shtaket_MP_PtRFdp" localSheetId="1">[2]Цены!$T$48</definedName>
    <definedName name="Shtaket_MP_PtRFdp" localSheetId="2">[2]Цены!$T$48</definedName>
    <definedName name="Shtaket_MP_PtRFdp" localSheetId="3">[2]Цены!$T$48</definedName>
    <definedName name="Shtaket_MP_PtRFdp">[1]Цены!$T$48</definedName>
    <definedName name="Shtaket_MP_Pur" localSheetId="0">[2]Цены!$F$48</definedName>
    <definedName name="Shtaket_MP_Pur" localSheetId="1">[2]Цены!$F$48</definedName>
    <definedName name="Shtaket_MP_Pur" localSheetId="2">[2]Цены!$F$48</definedName>
    <definedName name="Shtaket_MP_Pur" localSheetId="3">[2]Цены!$F$48</definedName>
    <definedName name="Shtaket_MP_Pur">[1]Цены!$F$48</definedName>
    <definedName name="Shtaket_MP_PurLiteMatt" localSheetId="0">[2]Цены!$Z$48</definedName>
    <definedName name="Shtaket_MP_PurLiteMatt" localSheetId="1">[2]Цены!$Z$48</definedName>
    <definedName name="Shtaket_MP_PurLiteMatt" localSheetId="2">[2]Цены!$Z$48</definedName>
    <definedName name="Shtaket_MP_PurLiteMatt" localSheetId="3">[2]Цены!$Z$48</definedName>
    <definedName name="Shtaket_MP_PurLiteMatt">[1]Цены!$Z$48</definedName>
    <definedName name="Shtaket_MP_PurMatt" localSheetId="0">[2]Цены!$D$48</definedName>
    <definedName name="Shtaket_MP_PurMatt" localSheetId="1">[2]Цены!$D$48</definedName>
    <definedName name="Shtaket_MP_PurMatt" localSheetId="2">[2]Цены!$D$48</definedName>
    <definedName name="Shtaket_MP_PurMatt" localSheetId="3">[2]Цены!$D$48</definedName>
    <definedName name="Shtaket_MP_PurMatt">[1]Цены!$D$48</definedName>
    <definedName name="Shtaket_MP_PurPro" localSheetId="0">[2]Цены!$J$48</definedName>
    <definedName name="Shtaket_MP_PurPro" localSheetId="1">[2]Цены!$J$48</definedName>
    <definedName name="Shtaket_MP_PurPro" localSheetId="2">[2]Цены!$J$48</definedName>
    <definedName name="Shtaket_MP_PurPro" localSheetId="3">[2]Цены!$J$48</definedName>
    <definedName name="Shtaket_MP_PurPro">[1]Цены!$J$48</definedName>
    <definedName name="Shtaket_MP_PurProMatt275" localSheetId="0">[2]Цены!$H$48</definedName>
    <definedName name="Shtaket_MP_PurProMatt275" localSheetId="1">[2]Цены!$H$48</definedName>
    <definedName name="Shtaket_MP_PurProMatt275" localSheetId="2">[2]Цены!$H$48</definedName>
    <definedName name="Shtaket_MP_PurProMatt275" localSheetId="3">[2]Цены!$H$48</definedName>
    <definedName name="Shtaket_MP_PurProMatt275">[1]Цены!$H$48</definedName>
    <definedName name="Shtaket_MP_Sat" localSheetId="0">[2]Цены!$AP$48</definedName>
    <definedName name="Shtaket_MP_Sat" localSheetId="1">[2]Цены!$AP$48</definedName>
    <definedName name="Shtaket_MP_Sat" localSheetId="2">[2]Цены!$AP$48</definedName>
    <definedName name="Shtaket_MP_Sat" localSheetId="3">[2]Цены!$AP$48</definedName>
    <definedName name="Shtaket_MP_Sat">[1]Цены!$AN$48</definedName>
    <definedName name="Shtaket_MP_SatMatt" localSheetId="0">[2]Цены!$AB$48</definedName>
    <definedName name="Shtaket_MP_SatMatt" localSheetId="1">[2]Цены!$AB$48</definedName>
    <definedName name="Shtaket_MP_SatMatt" localSheetId="2">[2]Цены!$AB$48</definedName>
    <definedName name="Shtaket_MP_SatMatt" localSheetId="3">[2]Цены!$AB$48</definedName>
    <definedName name="Shtaket_MP_SatMatt">[1]Цены!$AB$48</definedName>
    <definedName name="Shtaket_MP_StBarhat" localSheetId="0">[2]Цены!$AD$48</definedName>
    <definedName name="Shtaket_MP_StBarhat" localSheetId="1">[2]Цены!$AD$48</definedName>
    <definedName name="Shtaket_MP_StBarhat" localSheetId="2">[2]Цены!$AD$48</definedName>
    <definedName name="Shtaket_MP_StBarhat" localSheetId="3">[2]Цены!$AD$48</definedName>
    <definedName name="Shtaket_MP_StBarhat">[1]Цены!$AD$48</definedName>
    <definedName name="Shtaket_MP_Vel_X" localSheetId="0">[2]Цены!$L$48</definedName>
    <definedName name="Shtaket_MP_Vel_X" localSheetId="1">[2]Цены!$L$48</definedName>
    <definedName name="Shtaket_MP_Vel_X" localSheetId="2">[2]Цены!$L$48</definedName>
    <definedName name="Shtaket_MP_Vel_X" localSheetId="3">[2]Цены!$L$48</definedName>
    <definedName name="Shtaket_MP_Vel_X">[1]Цены!$L$48</definedName>
    <definedName name="Shtaket_MP_Zn035" localSheetId="0">[2]Цены!$BZ$48</definedName>
    <definedName name="Shtaket_MP_Zn035" localSheetId="1">[2]Цены!$BZ$48</definedName>
    <definedName name="Shtaket_MP_Zn035" localSheetId="2">[2]Цены!$BZ$48</definedName>
    <definedName name="Shtaket_MP_Zn035" localSheetId="3">[2]Цены!$BZ$48</definedName>
    <definedName name="Shtaket_MP_Zn035">[1]Цены!$BX$48</definedName>
    <definedName name="Shtaket_MP_Zn04" localSheetId="0">[2]Цены!$BX$48</definedName>
    <definedName name="Shtaket_MP_Zn04" localSheetId="1">[2]Цены!$BX$48</definedName>
    <definedName name="Shtaket_MP_Zn04" localSheetId="2">[2]Цены!$BX$48</definedName>
    <definedName name="Shtaket_MP_Zn04" localSheetId="3">[2]Цены!$BX$48</definedName>
    <definedName name="Shtaket_MP_Zn04">[1]Цены!$BV$48</definedName>
    <definedName name="Shtaket_MP_Zn045" localSheetId="0">[2]Цены!$BV$48</definedName>
    <definedName name="Shtaket_MP_Zn045" localSheetId="1">[2]Цены!$BV$48</definedName>
    <definedName name="Shtaket_MP_Zn045" localSheetId="2">[2]Цены!$BV$48</definedName>
    <definedName name="Shtaket_MP_Zn045" localSheetId="3">[2]Цены!$BV$48</definedName>
    <definedName name="Shtaket_MP_Zn045">[1]Цены!$BT$48</definedName>
    <definedName name="Shtaket_MP_Zn05" localSheetId="0">[2]Цены!$BT$48</definedName>
    <definedName name="Shtaket_MP_Zn05" localSheetId="1">[2]Цены!$BT$48</definedName>
    <definedName name="Shtaket_MP_Zn05" localSheetId="2">[2]Цены!$BT$48</definedName>
    <definedName name="Shtaket_MP_Zn05" localSheetId="3">[2]Цены!$BT$48</definedName>
    <definedName name="Shtaket_MP_Zn05">[1]Цены!$BR$48</definedName>
    <definedName name="Shtaket_MP_Zn055" localSheetId="0">[2]Цены!$BR$48</definedName>
    <definedName name="Shtaket_MP_Zn055" localSheetId="1">[2]Цены!$BR$48</definedName>
    <definedName name="Shtaket_MP_Zn055" localSheetId="2">[2]Цены!$BR$48</definedName>
    <definedName name="Shtaket_MP_Zn055" localSheetId="3">[2]Цены!$BR$48</definedName>
    <definedName name="Shtaket_MP_Zn055">[1]Цены!$BP$48</definedName>
    <definedName name="Shtaket_MP_Zn07" localSheetId="0">[2]Цены!$BP$48</definedName>
    <definedName name="Shtaket_MP_Zn07" localSheetId="1">[2]Цены!$BP$48</definedName>
    <definedName name="Shtaket_MP_Zn07" localSheetId="2">[2]Цены!$BP$48</definedName>
    <definedName name="Shtaket_MP_Zn07" localSheetId="3">[2]Цены!$BP$48</definedName>
    <definedName name="Shtaket_MP_Zn07">[1]Цены!$BN$48</definedName>
    <definedName name="Shtaket_MP_Zn08" localSheetId="0">[2]Цены!$BN$48</definedName>
    <definedName name="Shtaket_MP_Zn08" localSheetId="1">[2]Цены!$BN$48</definedName>
    <definedName name="Shtaket_MP_Zn08" localSheetId="2">[2]Цены!$BN$48</definedName>
    <definedName name="Shtaket_MP_Zn08" localSheetId="3">[2]Цены!$BN$48</definedName>
    <definedName name="Shtaket_MP_Zn08">[1]Цены!$BL$48</definedName>
    <definedName name="Shtaket_MP_Zn09" localSheetId="0">[2]Цены!$BL$48</definedName>
    <definedName name="Shtaket_MP_Zn09" localSheetId="1">[2]Цены!$BL$48</definedName>
    <definedName name="Shtaket_MP_Zn09" localSheetId="2">[2]Цены!$BL$48</definedName>
    <definedName name="Shtaket_MP_Zn09" localSheetId="3">[2]Цены!$BL$48</definedName>
    <definedName name="Shtaket_MP_Zn09">[1]Цены!$BJ$48</definedName>
    <definedName name="Shtaket_MPf_Atl_X" localSheetId="0">[2]Цены!$N$49</definedName>
    <definedName name="Shtaket_MPf_Atl_X" localSheetId="1">[2]Цены!$N$49</definedName>
    <definedName name="Shtaket_MPf_Atl_X" localSheetId="2">[2]Цены!$N$49</definedName>
    <definedName name="Shtaket_MPf_Atl_X" localSheetId="3">[2]Цены!$N$49</definedName>
    <definedName name="Shtaket_MPf_Atl_X">[1]Цены!$N$49</definedName>
    <definedName name="Shtaket_MPf_dachPr" localSheetId="0">[2]Цены!$CB$49</definedName>
    <definedName name="Shtaket_MPf_dachPr" localSheetId="1">[2]Цены!$CB$49</definedName>
    <definedName name="Shtaket_MPf_dachPr" localSheetId="2">[2]Цены!$CB$49</definedName>
    <definedName name="Shtaket_MPf_dachPr" localSheetId="3">[2]Цены!$CB$49</definedName>
    <definedName name="Shtaket_MPf_dachPr">[1]Цены!$BZ$49</definedName>
    <definedName name="Shtaket_MPf_dachSk" localSheetId="0">[2]Цены!$CD$49</definedName>
    <definedName name="Shtaket_MPf_dachSk" localSheetId="1">[2]Цены!$CD$49</definedName>
    <definedName name="Shtaket_MPf_dachSk" localSheetId="2">[2]Цены!$CD$49</definedName>
    <definedName name="Shtaket_MPf_dachSk" localSheetId="3">[2]Цены!$CD$49</definedName>
    <definedName name="Shtaket_MPf_dachSk">[1]Цены!$CB$49</definedName>
    <definedName name="Shtaket_MPf_Dr" localSheetId="0">[2]Цены!$AL$49</definedName>
    <definedName name="Shtaket_MPf_Dr" localSheetId="1">[2]Цены!$AL$49</definedName>
    <definedName name="Shtaket_MPf_Dr" localSheetId="2">[2]Цены!$AL$49</definedName>
    <definedName name="Shtaket_MPf_Dr" localSheetId="3">[2]Цены!$AL$49</definedName>
    <definedName name="Shtaket_MPf_Dr">[1]Цены!$AL$49</definedName>
    <definedName name="Shtaket_MPf_Drdp" localSheetId="0">[2]Цены!$AF$49</definedName>
    <definedName name="Shtaket_MPf_Drdp" localSheetId="1">[2]Цены!$AF$49</definedName>
    <definedName name="Shtaket_MPf_Drdp" localSheetId="2">[2]Цены!$AF$49</definedName>
    <definedName name="Shtaket_MPf_Drdp" localSheetId="3">[2]Цены!$AF$49</definedName>
    <definedName name="Shtaket_MPf_Drdp">[1]Цены!$AF$49</definedName>
    <definedName name="Shtaket_MPf_DrLite">[2]Цены!$AN$49</definedName>
    <definedName name="Shtaket_MPf_DrTw" localSheetId="0">[2]Цены!$AH$49</definedName>
    <definedName name="Shtaket_MPf_DrTw" localSheetId="1">[2]Цены!$AH$49</definedName>
    <definedName name="Shtaket_MPf_DrTw" localSheetId="2">[2]Цены!$AH$49</definedName>
    <definedName name="Shtaket_MPf_DrTw" localSheetId="3">[2]Цены!$AH$49</definedName>
    <definedName name="Shtaket_MPf_DrTw">[1]Цены!$AH$49</definedName>
    <definedName name="Shtaket_MPf_DrTX" localSheetId="0">[2]Цены!$AJ$49</definedName>
    <definedName name="Shtaket_MPf_DrTX" localSheetId="1">[2]Цены!$AJ$49</definedName>
    <definedName name="Shtaket_MPf_DrTX" localSheetId="2">[2]Цены!$AJ$49</definedName>
    <definedName name="Shtaket_MPf_DrTX" localSheetId="3">[2]Цены!$AJ$49</definedName>
    <definedName name="Shtaket_MPf_DrTX">[1]Цены!$AJ$49</definedName>
    <definedName name="Shtaket_MPf_Pe04" localSheetId="0">[2]Цены!$BD$49</definedName>
    <definedName name="Shtaket_MPf_Pe04" localSheetId="1">[2]Цены!$BD$49</definedName>
    <definedName name="Shtaket_MPf_Pe04" localSheetId="2">[2]Цены!$BD$49</definedName>
    <definedName name="Shtaket_MPf_Pe04" localSheetId="3">[2]Цены!$BD$49</definedName>
    <definedName name="Shtaket_MPf_Pe04">[1]Цены!$BB$49</definedName>
    <definedName name="Shtaket_MPf_Pe045" localSheetId="0">[2]Цены!$AT$49</definedName>
    <definedName name="Shtaket_MPf_Pe045" localSheetId="1">[2]Цены!$AT$49</definedName>
    <definedName name="Shtaket_MPf_Pe045" localSheetId="2">[2]Цены!$AT$49</definedName>
    <definedName name="Shtaket_MPf_Pe045" localSheetId="3">[2]Цены!$AT$49</definedName>
    <definedName name="Shtaket_MPf_Pe045">[1]Цены!$AR$49</definedName>
    <definedName name="Shtaket_MPf_Pe045Lite" localSheetId="0">[2]Цены!$BJ$49</definedName>
    <definedName name="Shtaket_MPf_Pe045Lite" localSheetId="1">[2]Цены!$BJ$49</definedName>
    <definedName name="Shtaket_MPf_Pe045Lite" localSheetId="2">[2]Цены!$BJ$49</definedName>
    <definedName name="Shtaket_MPf_Pe045Lite" localSheetId="3">[2]Цены!$BJ$49</definedName>
    <definedName name="Shtaket_MPf_Pe045Lite">[1]Цены!$BH$49</definedName>
    <definedName name="Shtaket_MPf_Pe04dp" localSheetId="0">[2]Цены!$BF$49</definedName>
    <definedName name="Shtaket_MPf_Pe04dp" localSheetId="1">[2]Цены!$BF$49</definedName>
    <definedName name="Shtaket_MPf_Pe04dp" localSheetId="2">[2]Цены!$BF$49</definedName>
    <definedName name="Shtaket_MPf_Pe04dp" localSheetId="3">[2]Цены!$BF$49</definedName>
    <definedName name="Shtaket_MPf_Pe04dp">[1]Цены!$BD$49</definedName>
    <definedName name="Shtaket_MPf_Pe04dpMatt" localSheetId="0">[2]Цены!$BH$49</definedName>
    <definedName name="Shtaket_MPf_Pe04dpMatt" localSheetId="1">[2]Цены!$BH$49</definedName>
    <definedName name="Shtaket_MPf_Pe04dpMatt" localSheetId="2">[2]Цены!$BH$49</definedName>
    <definedName name="Shtaket_MPf_Pe04dpMatt" localSheetId="3">[2]Цены!$BH$49</definedName>
    <definedName name="Shtaket_MPf_Pe04dpMatt">[1]Цены!$BF$49</definedName>
    <definedName name="Shtaket_MPf_Pe05" localSheetId="0">[2]Цены!$AR$49</definedName>
    <definedName name="Shtaket_MPf_Pe05" localSheetId="1">[2]Цены!$AR$49</definedName>
    <definedName name="Shtaket_MPf_Pe05" localSheetId="2">[2]Цены!$AR$49</definedName>
    <definedName name="Shtaket_MPf_Pe05" localSheetId="3">[2]Цены!$AR$49</definedName>
    <definedName name="Shtaket_MPf_Pe05">[1]Цены!$AP$49</definedName>
    <definedName name="Shtaket_MPf_Pe07" localSheetId="0">[2]Цены!$AZ$49</definedName>
    <definedName name="Shtaket_MPf_Pe07" localSheetId="1">[2]Цены!$AZ$49</definedName>
    <definedName name="Shtaket_MPf_Pe07" localSheetId="2">[2]Цены!$AZ$49</definedName>
    <definedName name="Shtaket_MPf_Pe07" localSheetId="3">[2]Цены!$AZ$49</definedName>
    <definedName name="Shtaket_MPf_Pe07">[1]Цены!$AX$49</definedName>
    <definedName name="Shtaket_MPf_Pe07dp" localSheetId="0">[2]Цены!$BB$49</definedName>
    <definedName name="Shtaket_MPf_Pe07dp" localSheetId="1">[2]Цены!$BB$49</definedName>
    <definedName name="Shtaket_MPf_Pe07dp" localSheetId="2">[2]Цены!$BB$49</definedName>
    <definedName name="Shtaket_MPf_Pe07dp" localSheetId="3">[2]Цены!$BB$49</definedName>
    <definedName name="Shtaket_MPf_Pe07dp">[1]Цены!$AZ$49</definedName>
    <definedName name="Shtaket_MPf_Pe08" localSheetId="0">[2]Цены!$AX$49</definedName>
    <definedName name="Shtaket_MPf_Pe08" localSheetId="1">[2]Цены!$AX$49</definedName>
    <definedName name="Shtaket_MPf_Pe08" localSheetId="2">[2]Цены!$AX$49</definedName>
    <definedName name="Shtaket_MPf_Pe08" localSheetId="3">[2]Цены!$AX$49</definedName>
    <definedName name="Shtaket_MPf_Pe08">[1]Цены!$AV$49</definedName>
    <definedName name="Shtaket_MPf_PEdp" localSheetId="0">[2]Цены!$AV$49</definedName>
    <definedName name="Shtaket_MPf_PEdp" localSheetId="1">[2]Цены!$AV$49</definedName>
    <definedName name="Shtaket_MPf_PEdp" localSheetId="2">[2]Цены!$AV$49</definedName>
    <definedName name="Shtaket_MPf_PEdp" localSheetId="3">[2]Цены!$AV$49</definedName>
    <definedName name="Shtaket_MPf_PEdp">[1]Цены!$AT$49</definedName>
    <definedName name="Shtaket_MPf_Pt" localSheetId="0">[2]Цены!$R$49</definedName>
    <definedName name="Shtaket_MPf_Pt" localSheetId="1">[2]Цены!$R$49</definedName>
    <definedName name="Shtaket_MPf_Pt" localSheetId="2">[2]Цены!$R$49</definedName>
    <definedName name="Shtaket_MPf_Pt" localSheetId="3">[2]Цены!$R$49</definedName>
    <definedName name="Shtaket_MPf_Pt">[1]Цены!$R$49</definedName>
    <definedName name="Shtaket_MPf_Ptdp" localSheetId="0">[2]Цены!$P$49</definedName>
    <definedName name="Shtaket_MPf_Ptdp" localSheetId="1">[2]Цены!$P$49</definedName>
    <definedName name="Shtaket_MPf_Ptdp" localSheetId="2">[2]Цены!$P$49</definedName>
    <definedName name="Shtaket_MPf_Ptdp" localSheetId="3">[2]Цены!$P$49</definedName>
    <definedName name="Shtaket_MPf_Ptdp">[1]Цены!$P$49</definedName>
    <definedName name="Shtaket_MPf_PtRF" localSheetId="0">[2]Цены!$V$49</definedName>
    <definedName name="Shtaket_MPf_PtRF" localSheetId="1">[2]Цены!$V$49</definedName>
    <definedName name="Shtaket_MPf_PtRF" localSheetId="2">[2]Цены!$V$49</definedName>
    <definedName name="Shtaket_MPf_PtRF" localSheetId="3">[2]Цены!$V$49</definedName>
    <definedName name="Shtaket_MPf_PtRF">[1]Цены!$V$49</definedName>
    <definedName name="Shtaket_MPf_PtRF4" localSheetId="0">[2]Цены!$X$49</definedName>
    <definedName name="Shtaket_MPf_PtRF4" localSheetId="1">[2]Цены!$X$49</definedName>
    <definedName name="Shtaket_MPf_PtRF4" localSheetId="2">[2]Цены!$X$49</definedName>
    <definedName name="Shtaket_MPf_PtRF4" localSheetId="3">[2]Цены!$X$49</definedName>
    <definedName name="Shtaket_MPf_PtRF4">[1]Цены!$X$49</definedName>
    <definedName name="Shtaket_MPf_PtRFdp" localSheetId="0">[2]Цены!$T$49</definedName>
    <definedName name="Shtaket_MPf_PtRFdp" localSheetId="1">[2]Цены!$T$49</definedName>
    <definedName name="Shtaket_MPf_PtRFdp" localSheetId="2">[2]Цены!$T$49</definedName>
    <definedName name="Shtaket_MPf_PtRFdp" localSheetId="3">[2]Цены!$T$49</definedName>
    <definedName name="Shtaket_MPf_PtRFdp">[1]Цены!$T$49</definedName>
    <definedName name="Shtaket_MPf_Pur" localSheetId="0">[2]Цены!$F$49</definedName>
    <definedName name="Shtaket_MPf_Pur" localSheetId="1">[2]Цены!$F$49</definedName>
    <definedName name="Shtaket_MPf_Pur" localSheetId="2">[2]Цены!$F$49</definedName>
    <definedName name="Shtaket_MPf_Pur" localSheetId="3">[2]Цены!$F$49</definedName>
    <definedName name="Shtaket_MPf_Pur">[1]Цены!$F$49</definedName>
    <definedName name="Shtaket_MPf_PurLiteMatt" localSheetId="0">[2]Цены!$Z$49</definedName>
    <definedName name="Shtaket_MPf_PurLiteMatt" localSheetId="1">[2]Цены!$Z$49</definedName>
    <definedName name="Shtaket_MPf_PurLiteMatt" localSheetId="2">[2]Цены!$Z$49</definedName>
    <definedName name="Shtaket_MPf_PurLiteMatt" localSheetId="3">[2]Цены!$Z$49</definedName>
    <definedName name="Shtaket_MPf_PurLiteMatt">[1]Цены!$Z$49</definedName>
    <definedName name="Shtaket_MPf_PurMatt" localSheetId="0">[2]Цены!$D$49</definedName>
    <definedName name="Shtaket_MPf_PurMatt" localSheetId="1">[2]Цены!$D$49</definedName>
    <definedName name="Shtaket_MPf_PurMatt" localSheetId="2">[2]Цены!$D$49</definedName>
    <definedName name="Shtaket_MPf_PurMatt" localSheetId="3">[2]Цены!$D$49</definedName>
    <definedName name="Shtaket_MPf_PurMatt">[1]Цены!$D$49</definedName>
    <definedName name="Shtaket_MPf_PurPro" localSheetId="0">[2]Цены!$J$49</definedName>
    <definedName name="Shtaket_MPf_PurPro" localSheetId="1">[2]Цены!$J$49</definedName>
    <definedName name="Shtaket_MPf_PurPro" localSheetId="2">[2]Цены!$J$49</definedName>
    <definedName name="Shtaket_MPf_PurPro" localSheetId="3">[2]Цены!$J$49</definedName>
    <definedName name="Shtaket_MPf_PurPro">[1]Цены!$J$49</definedName>
    <definedName name="Shtaket_MPf_PurProMatt275" localSheetId="0">[2]Цены!$H$49</definedName>
    <definedName name="Shtaket_MPf_PurProMatt275" localSheetId="1">[2]Цены!$H$49</definedName>
    <definedName name="Shtaket_MPf_PurProMatt275" localSheetId="2">[2]Цены!$H$49</definedName>
    <definedName name="Shtaket_MPf_PurProMatt275" localSheetId="3">[2]Цены!$H$49</definedName>
    <definedName name="Shtaket_MPf_PurProMatt275">[1]Цены!$H$49</definedName>
    <definedName name="Shtaket_MPf_Sat" localSheetId="0">[2]Цены!$AP$49</definedName>
    <definedName name="Shtaket_MPf_Sat" localSheetId="1">[2]Цены!$AP$49</definedName>
    <definedName name="Shtaket_MPf_Sat" localSheetId="2">[2]Цены!$AP$49</definedName>
    <definedName name="Shtaket_MPf_Sat" localSheetId="3">[2]Цены!$AP$49</definedName>
    <definedName name="Shtaket_MPf_Sat">[1]Цены!$AN$49</definedName>
    <definedName name="Shtaket_MPf_SatMatt" localSheetId="0">[2]Цены!$AB$49</definedName>
    <definedName name="Shtaket_MPf_SatMatt" localSheetId="1">[2]Цены!$AB$49</definedName>
    <definedName name="Shtaket_MPf_SatMatt" localSheetId="2">[2]Цены!$AB$49</definedName>
    <definedName name="Shtaket_MPf_SatMatt" localSheetId="3">[2]Цены!$AB$49</definedName>
    <definedName name="Shtaket_MPf_SatMatt">[1]Цены!$AB$49</definedName>
    <definedName name="Shtaket_MPf_StBarhat" localSheetId="0">[2]Цены!$AD$49</definedName>
    <definedName name="Shtaket_MPf_StBarhat" localSheetId="1">[2]Цены!$AD$49</definedName>
    <definedName name="Shtaket_MPf_StBarhat" localSheetId="2">[2]Цены!$AD$49</definedName>
    <definedName name="Shtaket_MPf_StBarhat" localSheetId="3">[2]Цены!$AD$49</definedName>
    <definedName name="Shtaket_MPf_StBarhat">[1]Цены!$AD$49</definedName>
    <definedName name="Shtaket_MPf_Vel_X" localSheetId="0">[2]Цены!$L$49</definedName>
    <definedName name="Shtaket_MPf_Vel_X" localSheetId="1">[2]Цены!$L$49</definedName>
    <definedName name="Shtaket_MPf_Vel_X" localSheetId="2">[2]Цены!$L$49</definedName>
    <definedName name="Shtaket_MPf_Vel_X" localSheetId="3">[2]Цены!$L$49</definedName>
    <definedName name="Shtaket_MPf_Vel_X">[1]Цены!$L$49</definedName>
    <definedName name="Shtaket_MPf_Zn035" localSheetId="0">[2]Цены!$BZ$49</definedName>
    <definedName name="Shtaket_MPf_Zn035" localSheetId="1">[2]Цены!$BZ$49</definedName>
    <definedName name="Shtaket_MPf_Zn035" localSheetId="2">[2]Цены!$BZ$49</definedName>
    <definedName name="Shtaket_MPf_Zn035" localSheetId="3">[2]Цены!$BZ$49</definedName>
    <definedName name="Shtaket_MPf_Zn035">[1]Цены!$BX$49</definedName>
    <definedName name="Shtaket_MPf_Zn04" localSheetId="0">[2]Цены!$BX$49</definedName>
    <definedName name="Shtaket_MPf_Zn04" localSheetId="1">[2]Цены!$BX$49</definedName>
    <definedName name="Shtaket_MPf_Zn04" localSheetId="2">[2]Цены!$BX$49</definedName>
    <definedName name="Shtaket_MPf_Zn04" localSheetId="3">[2]Цены!$BX$49</definedName>
    <definedName name="Shtaket_MPf_Zn04">[1]Цены!$BV$49</definedName>
    <definedName name="Shtaket_MPf_Zn045" localSheetId="0">[2]Цены!$BV$49</definedName>
    <definedName name="Shtaket_MPf_Zn045" localSheetId="1">[2]Цены!$BV$49</definedName>
    <definedName name="Shtaket_MPf_Zn045" localSheetId="2">[2]Цены!$BV$49</definedName>
    <definedName name="Shtaket_MPf_Zn045" localSheetId="3">[2]Цены!$BV$49</definedName>
    <definedName name="Shtaket_MPf_Zn045">[1]Цены!$BT$49</definedName>
    <definedName name="Shtaket_MPf_Zn05" localSheetId="0">[2]Цены!$BT$49</definedName>
    <definedName name="Shtaket_MPf_Zn05" localSheetId="1">[2]Цены!$BT$49</definedName>
    <definedName name="Shtaket_MPf_Zn05" localSheetId="2">[2]Цены!$BT$49</definedName>
    <definedName name="Shtaket_MPf_Zn05" localSheetId="3">[2]Цены!$BT$49</definedName>
    <definedName name="Shtaket_MPf_Zn05">[1]Цены!$BR$49</definedName>
    <definedName name="Shtaket_MPf_Zn055" localSheetId="0">[2]Цены!$BR$49</definedName>
    <definedName name="Shtaket_MPf_Zn055" localSheetId="1">[2]Цены!$BR$49</definedName>
    <definedName name="Shtaket_MPf_Zn055" localSheetId="2">[2]Цены!$BR$49</definedName>
    <definedName name="Shtaket_MPf_Zn055" localSheetId="3">[2]Цены!$BR$49</definedName>
    <definedName name="Shtaket_MPf_Zn055">[1]Цены!$BP$49</definedName>
    <definedName name="Shtaket_MPf_Zn07" localSheetId="0">[2]Цены!$BP$49</definedName>
    <definedName name="Shtaket_MPf_Zn07" localSheetId="1">[2]Цены!$BP$49</definedName>
    <definedName name="Shtaket_MPf_Zn07" localSheetId="2">[2]Цены!$BP$49</definedName>
    <definedName name="Shtaket_MPf_Zn07" localSheetId="3">[2]Цены!$BP$49</definedName>
    <definedName name="Shtaket_MPf_Zn07">[1]Цены!$BN$49</definedName>
    <definedName name="Shtaket_MPf_Zn08" localSheetId="0">[2]Цены!$BN$49</definedName>
    <definedName name="Shtaket_MPf_Zn08" localSheetId="1">[2]Цены!$BN$49</definedName>
    <definedName name="Shtaket_MPf_Zn08" localSheetId="2">[2]Цены!$BN$49</definedName>
    <definedName name="Shtaket_MPf_Zn08" localSheetId="3">[2]Цены!$BN$49</definedName>
    <definedName name="Shtaket_MPf_Zn08">[1]Цены!$BL$49</definedName>
    <definedName name="Shtaket_MPf_Zn09" localSheetId="0">[2]Цены!$BL$49</definedName>
    <definedName name="Shtaket_MPf_Zn09" localSheetId="1">[2]Цены!$BL$49</definedName>
    <definedName name="Shtaket_MPf_Zn09" localSheetId="2">[2]Цены!$BL$49</definedName>
    <definedName name="Shtaket_MPf_Zn09" localSheetId="3">[2]Цены!$BL$49</definedName>
    <definedName name="Shtaket_MPf_Zn09">[1]Цены!$BJ$49</definedName>
    <definedName name="Shtaket_Pr_Atl_X" localSheetId="0">[2]Цены!$N$56</definedName>
    <definedName name="Shtaket_Pr_Atl_X" localSheetId="1">[2]Цены!$N$56</definedName>
    <definedName name="Shtaket_Pr_Atl_X" localSheetId="2">[2]Цены!$N$56</definedName>
    <definedName name="Shtaket_Pr_Atl_X" localSheetId="3">[2]Цены!$N$56</definedName>
    <definedName name="Shtaket_Pr_Atl_X">[1]Цены!$N$56</definedName>
    <definedName name="Shtaket_Pr_dachPr" localSheetId="0">[2]Цены!$CB$56</definedName>
    <definedName name="Shtaket_Pr_dachPr" localSheetId="1">[2]Цены!$CB$56</definedName>
    <definedName name="Shtaket_Pr_dachPr" localSheetId="2">[2]Цены!$CB$56</definedName>
    <definedName name="Shtaket_Pr_dachPr" localSheetId="3">[2]Цены!$CB$56</definedName>
    <definedName name="Shtaket_Pr_dachPr">[1]Цены!$BZ$56</definedName>
    <definedName name="Shtaket_Pr_dachSk" localSheetId="0">[2]Цены!$CD$56</definedName>
    <definedName name="Shtaket_Pr_dachSk" localSheetId="1">[2]Цены!$CD$56</definedName>
    <definedName name="Shtaket_Pr_dachSk" localSheetId="2">[2]Цены!$CD$56</definedName>
    <definedName name="Shtaket_Pr_dachSk" localSheetId="3">[2]Цены!$CD$56</definedName>
    <definedName name="Shtaket_Pr_dachSk">[1]Цены!$CB$56</definedName>
    <definedName name="Shtaket_Pr_Dr" localSheetId="0">[2]Цены!$AL$56</definedName>
    <definedName name="Shtaket_Pr_Dr" localSheetId="1">[2]Цены!$AL$56</definedName>
    <definedName name="Shtaket_Pr_Dr" localSheetId="2">[2]Цены!$AL$56</definedName>
    <definedName name="Shtaket_Pr_Dr" localSheetId="3">[2]Цены!$AL$56</definedName>
    <definedName name="Shtaket_Pr_Dr">[1]Цены!$AL$56</definedName>
    <definedName name="Shtaket_Pr_Drdp" localSheetId="0">[2]Цены!$AF$56</definedName>
    <definedName name="Shtaket_Pr_Drdp" localSheetId="1">[2]Цены!$AF$56</definedName>
    <definedName name="Shtaket_Pr_Drdp" localSheetId="2">[2]Цены!$AF$56</definedName>
    <definedName name="Shtaket_Pr_Drdp" localSheetId="3">[2]Цены!$AF$56</definedName>
    <definedName name="Shtaket_Pr_Drdp">[1]Цены!$AF$56</definedName>
    <definedName name="Shtaket_Pr_DrLite">[2]Цены!$AN$56</definedName>
    <definedName name="Shtaket_Pr_DrTw" localSheetId="0">[2]Цены!$AH$56</definedName>
    <definedName name="Shtaket_Pr_DrTw" localSheetId="1">[2]Цены!$AH$56</definedName>
    <definedName name="Shtaket_Pr_DrTw" localSheetId="2">[2]Цены!$AH$56</definedName>
    <definedName name="Shtaket_Pr_DrTw" localSheetId="3">[2]Цены!$AH$56</definedName>
    <definedName name="Shtaket_Pr_DrTw">[1]Цены!$AH$56</definedName>
    <definedName name="Shtaket_Pr_DrTX" localSheetId="0">[2]Цены!$AJ$56</definedName>
    <definedName name="Shtaket_Pr_DrTX" localSheetId="1">[2]Цены!$AJ$56</definedName>
    <definedName name="Shtaket_Pr_DrTX" localSheetId="2">[2]Цены!$AJ$56</definedName>
    <definedName name="Shtaket_Pr_DrTX" localSheetId="3">[2]Цены!$AJ$56</definedName>
    <definedName name="Shtaket_Pr_DrTX">[1]Цены!$AJ$56</definedName>
    <definedName name="Shtaket_Pr_Pe04" localSheetId="0">[2]Цены!$BD$56</definedName>
    <definedName name="Shtaket_Pr_Pe04" localSheetId="1">[2]Цены!$BD$56</definedName>
    <definedName name="Shtaket_Pr_Pe04" localSheetId="2">[2]Цены!$BD$56</definedName>
    <definedName name="Shtaket_Pr_Pe04" localSheetId="3">[2]Цены!$BD$56</definedName>
    <definedName name="Shtaket_Pr_Pe04">[1]Цены!$BB$56</definedName>
    <definedName name="Shtaket_Pr_Pe045" localSheetId="0">[2]Цены!$AT$56</definedName>
    <definedName name="Shtaket_Pr_Pe045" localSheetId="1">[2]Цены!$AT$56</definedName>
    <definedName name="Shtaket_Pr_Pe045" localSheetId="2">[2]Цены!$AT$56</definedName>
    <definedName name="Shtaket_Pr_Pe045" localSheetId="3">[2]Цены!$AT$56</definedName>
    <definedName name="Shtaket_Pr_Pe045">[1]Цены!$AR$56</definedName>
    <definedName name="Shtaket_Pr_Pe045Lite" localSheetId="0">[2]Цены!$BJ$56</definedName>
    <definedName name="Shtaket_Pr_Pe045Lite" localSheetId="1">[2]Цены!$BJ$56</definedName>
    <definedName name="Shtaket_Pr_Pe045Lite" localSheetId="2">[2]Цены!$BJ$56</definedName>
    <definedName name="Shtaket_Pr_Pe045Lite" localSheetId="3">[2]Цены!$BJ$56</definedName>
    <definedName name="Shtaket_Pr_Pe045Lite">[1]Цены!$BH$56</definedName>
    <definedName name="Shtaket_Pr_Pe04dp" localSheetId="0">[2]Цены!$BF$56</definedName>
    <definedName name="Shtaket_Pr_Pe04dp" localSheetId="1">[2]Цены!$BF$56</definedName>
    <definedName name="Shtaket_Pr_Pe04dp" localSheetId="2">[2]Цены!$BF$56</definedName>
    <definedName name="Shtaket_Pr_Pe04dp" localSheetId="3">[2]Цены!$BF$56</definedName>
    <definedName name="Shtaket_Pr_Pe04dp">[1]Цены!$BD$56</definedName>
    <definedName name="Shtaket_Pr_Pe04dpMatt" localSheetId="0">[2]Цены!$BH$56</definedName>
    <definedName name="Shtaket_Pr_Pe04dpMatt" localSheetId="1">[2]Цены!$BH$56</definedName>
    <definedName name="Shtaket_Pr_Pe04dpMatt" localSheetId="2">[2]Цены!$BH$56</definedName>
    <definedName name="Shtaket_Pr_Pe04dpMatt" localSheetId="3">[2]Цены!$BH$56</definedName>
    <definedName name="Shtaket_Pr_Pe04dpMatt">[1]Цены!$BF$56</definedName>
    <definedName name="Shtaket_Pr_Pe05" localSheetId="0">[2]Цены!$AR$56</definedName>
    <definedName name="Shtaket_Pr_Pe05" localSheetId="1">[2]Цены!$AR$56</definedName>
    <definedName name="Shtaket_Pr_Pe05" localSheetId="2">[2]Цены!$AR$56</definedName>
    <definedName name="Shtaket_Pr_Pe05" localSheetId="3">[2]Цены!$AR$56</definedName>
    <definedName name="Shtaket_Pr_Pe05">[1]Цены!$AP$56</definedName>
    <definedName name="Shtaket_Pr_Pe07" localSheetId="0">[2]Цены!$AZ$56</definedName>
    <definedName name="Shtaket_Pr_Pe07" localSheetId="1">[2]Цены!$AZ$56</definedName>
    <definedName name="Shtaket_Pr_Pe07" localSheetId="2">[2]Цены!$AZ$56</definedName>
    <definedName name="Shtaket_Pr_Pe07" localSheetId="3">[2]Цены!$AZ$56</definedName>
    <definedName name="Shtaket_Pr_Pe07">[1]Цены!$AX$56</definedName>
    <definedName name="Shtaket_Pr_Pe07dp" localSheetId="0">[2]Цены!$BB$56</definedName>
    <definedName name="Shtaket_Pr_Pe07dp" localSheetId="1">[2]Цены!$BB$56</definedName>
    <definedName name="Shtaket_Pr_Pe07dp" localSheetId="2">[2]Цены!$BB$56</definedName>
    <definedName name="Shtaket_Pr_Pe07dp" localSheetId="3">[2]Цены!$BB$56</definedName>
    <definedName name="Shtaket_Pr_Pe07dp">[1]Цены!$AZ$56</definedName>
    <definedName name="Shtaket_Pr_Pe08" localSheetId="0">[2]Цены!$AX$56</definedName>
    <definedName name="Shtaket_Pr_Pe08" localSheetId="1">[2]Цены!$AX$56</definedName>
    <definedName name="Shtaket_Pr_Pe08" localSheetId="2">[2]Цены!$AX$56</definedName>
    <definedName name="Shtaket_Pr_Pe08" localSheetId="3">[2]Цены!$AX$56</definedName>
    <definedName name="Shtaket_Pr_Pe08">[1]Цены!$AV$56</definedName>
    <definedName name="Shtaket_Pr_PEdp" localSheetId="0">[2]Цены!$AV$56</definedName>
    <definedName name="Shtaket_Pr_PEdp" localSheetId="1">[2]Цены!$AV$56</definedName>
    <definedName name="Shtaket_Pr_PEdp" localSheetId="2">[2]Цены!$AV$56</definedName>
    <definedName name="Shtaket_Pr_PEdp" localSheetId="3">[2]Цены!$AV$56</definedName>
    <definedName name="Shtaket_Pr_PEdp">[1]Цены!$AT$56</definedName>
    <definedName name="Shtaket_Pr_Pt" localSheetId="0">[2]Цены!$R$56</definedName>
    <definedName name="Shtaket_Pr_Pt" localSheetId="1">[2]Цены!$R$56</definedName>
    <definedName name="Shtaket_Pr_Pt" localSheetId="2">[2]Цены!$R$56</definedName>
    <definedName name="Shtaket_Pr_Pt" localSheetId="3">[2]Цены!$R$56</definedName>
    <definedName name="Shtaket_Pr_Pt">[1]Цены!$R$56</definedName>
    <definedName name="Shtaket_Pr_Ptdp" localSheetId="0">[2]Цены!$P$56</definedName>
    <definedName name="Shtaket_Pr_Ptdp" localSheetId="1">[2]Цены!$P$56</definedName>
    <definedName name="Shtaket_Pr_Ptdp" localSheetId="2">[2]Цены!$P$56</definedName>
    <definedName name="Shtaket_Pr_Ptdp" localSheetId="3">[2]Цены!$P$56</definedName>
    <definedName name="Shtaket_Pr_Ptdp">[1]Цены!$P$56</definedName>
    <definedName name="Shtaket_Pr_PtRF" localSheetId="0">[2]Цены!$V$56</definedName>
    <definedName name="Shtaket_Pr_PtRF" localSheetId="1">[2]Цены!$V$56</definedName>
    <definedName name="Shtaket_Pr_PtRF" localSheetId="2">[2]Цены!$V$56</definedName>
    <definedName name="Shtaket_Pr_PtRF" localSheetId="3">[2]Цены!$V$56</definedName>
    <definedName name="Shtaket_Pr_PtRF">[1]Цены!$V$56</definedName>
    <definedName name="Shtaket_Pr_PtRF4" localSheetId="0">[2]Цены!$X$56</definedName>
    <definedName name="Shtaket_Pr_PtRF4" localSheetId="1">[2]Цены!$X$56</definedName>
    <definedName name="Shtaket_Pr_PtRF4" localSheetId="2">[2]Цены!$X$56</definedName>
    <definedName name="Shtaket_Pr_PtRF4" localSheetId="3">[2]Цены!$X$56</definedName>
    <definedName name="Shtaket_Pr_PtRF4">[1]Цены!$X$56</definedName>
    <definedName name="Shtaket_Pr_PtRFdp" localSheetId="0">[2]Цены!$T$56</definedName>
    <definedName name="Shtaket_Pr_PtRFdp" localSheetId="1">[2]Цены!$T$56</definedName>
    <definedName name="Shtaket_Pr_PtRFdp" localSheetId="2">[2]Цены!$T$56</definedName>
    <definedName name="Shtaket_Pr_PtRFdp" localSheetId="3">[2]Цены!$T$56</definedName>
    <definedName name="Shtaket_Pr_PtRFdp">[1]Цены!$T$56</definedName>
    <definedName name="Shtaket_Pr_Pur" localSheetId="0">[2]Цены!$F$56</definedName>
    <definedName name="Shtaket_Pr_Pur" localSheetId="1">[2]Цены!$F$56</definedName>
    <definedName name="Shtaket_Pr_Pur" localSheetId="2">[2]Цены!$F$56</definedName>
    <definedName name="Shtaket_Pr_Pur" localSheetId="3">[2]Цены!$F$56</definedName>
    <definedName name="Shtaket_Pr_Pur">[1]Цены!$F$56</definedName>
    <definedName name="Shtaket_Pr_PurLiteMatt" localSheetId="0">[2]Цены!$Z$56</definedName>
    <definedName name="Shtaket_Pr_PurLiteMatt" localSheetId="1">[2]Цены!$Z$56</definedName>
    <definedName name="Shtaket_Pr_PurLiteMatt" localSheetId="2">[2]Цены!$Z$56</definedName>
    <definedName name="Shtaket_Pr_PurLiteMatt" localSheetId="3">[2]Цены!$Z$56</definedName>
    <definedName name="Shtaket_Pr_PurLiteMatt">[1]Цены!$Z$56</definedName>
    <definedName name="Shtaket_Pr_PurMatt" localSheetId="0">[2]Цены!$D$56</definedName>
    <definedName name="Shtaket_Pr_PurMatt" localSheetId="1">[2]Цены!$D$56</definedName>
    <definedName name="Shtaket_Pr_PurMatt" localSheetId="2">[2]Цены!$D$56</definedName>
    <definedName name="Shtaket_Pr_PurMatt" localSheetId="3">[2]Цены!$D$56</definedName>
    <definedName name="Shtaket_Pr_PurMatt">[1]Цены!$D$56</definedName>
    <definedName name="Shtaket_Pr_PurPro" localSheetId="0">[2]Цены!$J$56</definedName>
    <definedName name="Shtaket_Pr_PurPro" localSheetId="1">[2]Цены!$J$56</definedName>
    <definedName name="Shtaket_Pr_PurPro" localSheetId="2">[2]Цены!$J$56</definedName>
    <definedName name="Shtaket_Pr_PurPro" localSheetId="3">[2]Цены!$J$56</definedName>
    <definedName name="Shtaket_Pr_PurPro">[1]Цены!$J$56</definedName>
    <definedName name="Shtaket_Pr_PurProMatt275" localSheetId="0">[2]Цены!$H$56</definedName>
    <definedName name="Shtaket_Pr_PurProMatt275" localSheetId="1">[2]Цены!$H$56</definedName>
    <definedName name="Shtaket_Pr_PurProMatt275" localSheetId="2">[2]Цены!$H$56</definedName>
    <definedName name="Shtaket_Pr_PurProMatt275" localSheetId="3">[2]Цены!$H$56</definedName>
    <definedName name="Shtaket_Pr_PurProMatt275">[1]Цены!$H$56</definedName>
    <definedName name="Shtaket_Pr_Sat" localSheetId="0">[2]Цены!$AP$56</definedName>
    <definedName name="Shtaket_Pr_Sat" localSheetId="1">[2]Цены!$AP$56</definedName>
    <definedName name="Shtaket_Pr_Sat" localSheetId="2">[2]Цены!$AP$56</definedName>
    <definedName name="Shtaket_Pr_Sat" localSheetId="3">[2]Цены!$AP$56</definedName>
    <definedName name="Shtaket_Pr_Sat">[1]Цены!$AN$56</definedName>
    <definedName name="Shtaket_Pr_SatMatt" localSheetId="0">[2]Цены!$AB$56</definedName>
    <definedName name="Shtaket_Pr_SatMatt" localSheetId="1">[2]Цены!$AB$56</definedName>
    <definedName name="Shtaket_Pr_SatMatt" localSheetId="2">[2]Цены!$AB$56</definedName>
    <definedName name="Shtaket_Pr_SatMatt" localSheetId="3">[2]Цены!$AB$56</definedName>
    <definedName name="Shtaket_Pr_SatMatt">[1]Цены!$AB$56</definedName>
    <definedName name="Shtaket_Pr_StBarhat" localSheetId="0">[2]Цены!$AD$56</definedName>
    <definedName name="Shtaket_Pr_StBarhat" localSheetId="1">[2]Цены!$AD$56</definedName>
    <definedName name="Shtaket_Pr_StBarhat" localSheetId="2">[2]Цены!$AD$56</definedName>
    <definedName name="Shtaket_Pr_StBarhat" localSheetId="3">[2]Цены!$AD$56</definedName>
    <definedName name="Shtaket_Pr_StBarhat">[1]Цены!$AD$56</definedName>
    <definedName name="Shtaket_Pr_Vel_X" localSheetId="0">[2]Цены!$L$56</definedName>
    <definedName name="Shtaket_Pr_Vel_X" localSheetId="1">[2]Цены!$L$56</definedName>
    <definedName name="Shtaket_Pr_Vel_X" localSheetId="2">[2]Цены!$L$56</definedName>
    <definedName name="Shtaket_Pr_Vel_X" localSheetId="3">[2]Цены!$L$56</definedName>
    <definedName name="Shtaket_Pr_Vel_X">[1]Цены!$L$56</definedName>
    <definedName name="Shtaket_Pr_Zn035" localSheetId="0">[2]Цены!$BZ$56</definedName>
    <definedName name="Shtaket_Pr_Zn035" localSheetId="1">[2]Цены!$BZ$56</definedName>
    <definedName name="Shtaket_Pr_Zn035" localSheetId="2">[2]Цены!$BZ$56</definedName>
    <definedName name="Shtaket_Pr_Zn035" localSheetId="3">[2]Цены!$BZ$56</definedName>
    <definedName name="Shtaket_Pr_Zn035">[1]Цены!$BX$56</definedName>
    <definedName name="Shtaket_Pr_Zn04" localSheetId="0">[2]Цены!$BX$56</definedName>
    <definedName name="Shtaket_Pr_Zn04" localSheetId="1">[2]Цены!$BX$56</definedName>
    <definedName name="Shtaket_Pr_Zn04" localSheetId="2">[2]Цены!$BX$56</definedName>
    <definedName name="Shtaket_Pr_Zn04" localSheetId="3">[2]Цены!$BX$56</definedName>
    <definedName name="Shtaket_Pr_Zn04">[1]Цены!$BV$56</definedName>
    <definedName name="Shtaket_Pr_Zn045" localSheetId="0">[2]Цены!$BV$56</definedName>
    <definedName name="Shtaket_Pr_Zn045" localSheetId="1">[2]Цены!$BV$56</definedName>
    <definedName name="Shtaket_Pr_Zn045" localSheetId="2">[2]Цены!$BV$56</definedName>
    <definedName name="Shtaket_Pr_Zn045" localSheetId="3">[2]Цены!$BV$56</definedName>
    <definedName name="Shtaket_Pr_Zn045">[1]Цены!$BT$56</definedName>
    <definedName name="Shtaket_Pr_Zn05" localSheetId="0">[2]Цены!$BT$56</definedName>
    <definedName name="Shtaket_Pr_Zn05" localSheetId="1">[2]Цены!$BT$56</definedName>
    <definedName name="Shtaket_Pr_Zn05" localSheetId="2">[2]Цены!$BT$56</definedName>
    <definedName name="Shtaket_Pr_Zn05" localSheetId="3">[2]Цены!$BT$56</definedName>
    <definedName name="Shtaket_Pr_Zn05">[1]Цены!$BR$56</definedName>
    <definedName name="Shtaket_Pr_Zn055" localSheetId="0">[2]Цены!$BR$56</definedName>
    <definedName name="Shtaket_Pr_Zn055" localSheetId="1">[2]Цены!$BR$56</definedName>
    <definedName name="Shtaket_Pr_Zn055" localSheetId="2">[2]Цены!$BR$56</definedName>
    <definedName name="Shtaket_Pr_Zn055" localSheetId="3">[2]Цены!$BR$56</definedName>
    <definedName name="Shtaket_Pr_Zn055">[1]Цены!$BP$56</definedName>
    <definedName name="Shtaket_Pr_Zn07" localSheetId="0">[2]Цены!$BP$56</definedName>
    <definedName name="Shtaket_Pr_Zn07" localSheetId="1">[2]Цены!$BP$56</definedName>
    <definedName name="Shtaket_Pr_Zn07" localSheetId="2">[2]Цены!$BP$56</definedName>
    <definedName name="Shtaket_Pr_Zn07" localSheetId="3">[2]Цены!$BP$56</definedName>
    <definedName name="Shtaket_Pr_Zn07">[1]Цены!$BN$56</definedName>
    <definedName name="Shtaket_Pr_Zn08" localSheetId="0">[2]Цены!$BN$56</definedName>
    <definedName name="Shtaket_Pr_Zn08" localSheetId="1">[2]Цены!$BN$56</definedName>
    <definedName name="Shtaket_Pr_Zn08" localSheetId="2">[2]Цены!$BN$56</definedName>
    <definedName name="Shtaket_Pr_Zn08" localSheetId="3">[2]Цены!$BN$56</definedName>
    <definedName name="Shtaket_Pr_Zn08">[1]Цены!$BL$56</definedName>
    <definedName name="Shtaket_Pr_Zn09" localSheetId="0">[2]Цены!$BL$56</definedName>
    <definedName name="Shtaket_Pr_Zn09" localSheetId="1">[2]Цены!$BL$56</definedName>
    <definedName name="Shtaket_Pr_Zn09" localSheetId="2">[2]Цены!$BL$56</definedName>
    <definedName name="Shtaket_Pr_Zn09" localSheetId="3">[2]Цены!$BL$56</definedName>
    <definedName name="Shtaket_Pr_Zn09">[1]Цены!$BJ$56</definedName>
    <definedName name="Shtaket_Prf_Atl_X" localSheetId="0">[2]Цены!$N$57</definedName>
    <definedName name="Shtaket_Prf_Atl_X" localSheetId="1">[2]Цены!$N$57</definedName>
    <definedName name="Shtaket_Prf_Atl_X" localSheetId="2">[2]Цены!$N$57</definedName>
    <definedName name="Shtaket_Prf_Atl_X" localSheetId="3">[2]Цены!$N$57</definedName>
    <definedName name="Shtaket_Prf_Atl_X">[1]Цены!$N$57</definedName>
    <definedName name="Shtaket_Prf_dachPr" localSheetId="0">[2]Цены!$CB$57</definedName>
    <definedName name="Shtaket_Prf_dachPr" localSheetId="1">[2]Цены!$CB$57</definedName>
    <definedName name="Shtaket_Prf_dachPr" localSheetId="2">[2]Цены!$CB$57</definedName>
    <definedName name="Shtaket_Prf_dachPr" localSheetId="3">[2]Цены!$CB$57</definedName>
    <definedName name="Shtaket_Prf_dachPr">[1]Цены!$BZ$57</definedName>
    <definedName name="Shtaket_Prf_dachSk" localSheetId="0">[2]Цены!$CD$57</definedName>
    <definedName name="Shtaket_Prf_dachSk" localSheetId="1">[2]Цены!$CD$57</definedName>
    <definedName name="Shtaket_Prf_dachSk" localSheetId="2">[2]Цены!$CD$57</definedName>
    <definedName name="Shtaket_Prf_dachSk" localSheetId="3">[2]Цены!$CD$57</definedName>
    <definedName name="Shtaket_Prf_dachSk">[1]Цены!$CB$57</definedName>
    <definedName name="Shtaket_Prf_Dr" localSheetId="0">[2]Цены!$AL$57</definedName>
    <definedName name="Shtaket_Prf_Dr" localSheetId="1">[2]Цены!$AL$57</definedName>
    <definedName name="Shtaket_Prf_Dr" localSheetId="2">[2]Цены!$AL$57</definedName>
    <definedName name="Shtaket_Prf_Dr" localSheetId="3">[2]Цены!$AL$57</definedName>
    <definedName name="Shtaket_Prf_Dr">[1]Цены!$AL$57</definedName>
    <definedName name="Shtaket_Prf_Drdp" localSheetId="0">[2]Цены!$AF$57</definedName>
    <definedName name="Shtaket_Prf_Drdp" localSheetId="1">[2]Цены!$AF$57</definedName>
    <definedName name="Shtaket_Prf_Drdp" localSheetId="2">[2]Цены!$AF$57</definedName>
    <definedName name="Shtaket_Prf_Drdp" localSheetId="3">[2]Цены!$AF$57</definedName>
    <definedName name="Shtaket_Prf_Drdp">[1]Цены!$AF$57</definedName>
    <definedName name="Shtaket_Prf_DrLite">[2]Цены!$AN$57</definedName>
    <definedName name="Shtaket_Prf_DrTw" localSheetId="0">[2]Цены!$AH$57</definedName>
    <definedName name="Shtaket_Prf_DrTw" localSheetId="1">[2]Цены!$AH$57</definedName>
    <definedName name="Shtaket_Prf_DrTw" localSheetId="2">[2]Цены!$AH$57</definedName>
    <definedName name="Shtaket_Prf_DrTw" localSheetId="3">[2]Цены!$AH$57</definedName>
    <definedName name="Shtaket_Prf_DrTw">[1]Цены!$AH$57</definedName>
    <definedName name="Shtaket_Prf_DrTX" localSheetId="0">[2]Цены!$AJ$57</definedName>
    <definedName name="Shtaket_Prf_DrTX" localSheetId="1">[2]Цены!$AJ$57</definedName>
    <definedName name="Shtaket_Prf_DrTX" localSheetId="2">[2]Цены!$AJ$57</definedName>
    <definedName name="Shtaket_Prf_DrTX" localSheetId="3">[2]Цены!$AJ$57</definedName>
    <definedName name="Shtaket_Prf_DrTX">[1]Цены!$AJ$57</definedName>
    <definedName name="Shtaket_Prf_Pe04" localSheetId="0">[2]Цены!$BD$57</definedName>
    <definedName name="Shtaket_Prf_Pe04" localSheetId="1">[2]Цены!$BD$57</definedName>
    <definedName name="Shtaket_Prf_Pe04" localSheetId="2">[2]Цены!$BD$57</definedName>
    <definedName name="Shtaket_Prf_Pe04" localSheetId="3">[2]Цены!$BD$57</definedName>
    <definedName name="Shtaket_Prf_Pe04">[1]Цены!$BB$57</definedName>
    <definedName name="Shtaket_Prf_Pe045" localSheetId="0">[2]Цены!$AT$57</definedName>
    <definedName name="Shtaket_Prf_Pe045" localSheetId="1">[2]Цены!$AT$57</definedName>
    <definedName name="Shtaket_Prf_Pe045" localSheetId="2">[2]Цены!$AT$57</definedName>
    <definedName name="Shtaket_Prf_Pe045" localSheetId="3">[2]Цены!$AT$57</definedName>
    <definedName name="Shtaket_Prf_Pe045">[1]Цены!$AR$57</definedName>
    <definedName name="Shtaket_Prf_Pe045Lite" localSheetId="0">[2]Цены!$BJ$57</definedName>
    <definedName name="Shtaket_Prf_Pe045Lite" localSheetId="1">[2]Цены!$BJ$57</definedName>
    <definedName name="Shtaket_Prf_Pe045Lite" localSheetId="2">[2]Цены!$BJ$57</definedName>
    <definedName name="Shtaket_Prf_Pe045Lite" localSheetId="3">[2]Цены!$BJ$57</definedName>
    <definedName name="Shtaket_Prf_Pe045Lite">[1]Цены!$BH$57</definedName>
    <definedName name="Shtaket_Prf_Pe04dp" localSheetId="0">[2]Цены!$BF$57</definedName>
    <definedName name="Shtaket_Prf_Pe04dp" localSheetId="1">[2]Цены!$BF$57</definedName>
    <definedName name="Shtaket_Prf_Pe04dp" localSheetId="2">[2]Цены!$BF$57</definedName>
    <definedName name="Shtaket_Prf_Pe04dp" localSheetId="3">[2]Цены!$BF$57</definedName>
    <definedName name="Shtaket_Prf_Pe04dp">[1]Цены!$BD$57</definedName>
    <definedName name="Shtaket_Prf_Pe04dpMatt" localSheetId="0">[2]Цены!$BH$57</definedName>
    <definedName name="Shtaket_Prf_Pe04dpMatt" localSheetId="1">[2]Цены!$BH$57</definedName>
    <definedName name="Shtaket_Prf_Pe04dpMatt" localSheetId="2">[2]Цены!$BH$57</definedName>
    <definedName name="Shtaket_Prf_Pe04dpMatt" localSheetId="3">[2]Цены!$BH$57</definedName>
    <definedName name="Shtaket_Prf_Pe04dpMatt">[1]Цены!$BF$57</definedName>
    <definedName name="Shtaket_Prf_Pe05" localSheetId="0">[2]Цены!$AR$57</definedName>
    <definedName name="Shtaket_Prf_Pe05" localSheetId="1">[2]Цены!$AR$57</definedName>
    <definedName name="Shtaket_Prf_Pe05" localSheetId="2">[2]Цены!$AR$57</definedName>
    <definedName name="Shtaket_Prf_Pe05" localSheetId="3">[2]Цены!$AR$57</definedName>
    <definedName name="Shtaket_Prf_Pe05">[1]Цены!$AP$57</definedName>
    <definedName name="Shtaket_Prf_Pe07" localSheetId="0">[2]Цены!$AZ$57</definedName>
    <definedName name="Shtaket_Prf_Pe07" localSheetId="1">[2]Цены!$AZ$57</definedName>
    <definedName name="Shtaket_Prf_Pe07" localSheetId="2">[2]Цены!$AZ$57</definedName>
    <definedName name="Shtaket_Prf_Pe07" localSheetId="3">[2]Цены!$AZ$57</definedName>
    <definedName name="Shtaket_Prf_Pe07">[1]Цены!$AX$57</definedName>
    <definedName name="Shtaket_Prf_Pe07dp" localSheetId="0">[2]Цены!$BB$57</definedName>
    <definedName name="Shtaket_Prf_Pe07dp" localSheetId="1">[2]Цены!$BB$57</definedName>
    <definedName name="Shtaket_Prf_Pe07dp" localSheetId="2">[2]Цены!$BB$57</definedName>
    <definedName name="Shtaket_Prf_Pe07dp" localSheetId="3">[2]Цены!$BB$57</definedName>
    <definedName name="Shtaket_Prf_Pe07dp">[1]Цены!$AZ$57</definedName>
    <definedName name="Shtaket_Prf_Pe08" localSheetId="0">[2]Цены!$AX$57</definedName>
    <definedName name="Shtaket_Prf_Pe08" localSheetId="1">[2]Цены!$AX$57</definedName>
    <definedName name="Shtaket_Prf_Pe08" localSheetId="2">[2]Цены!$AX$57</definedName>
    <definedName name="Shtaket_Prf_Pe08" localSheetId="3">[2]Цены!$AX$57</definedName>
    <definedName name="Shtaket_Prf_Pe08">[1]Цены!$AV$57</definedName>
    <definedName name="Shtaket_Prf_PEdp" localSheetId="0">[2]Цены!$AV$57</definedName>
    <definedName name="Shtaket_Prf_PEdp" localSheetId="1">[2]Цены!$AV$57</definedName>
    <definedName name="Shtaket_Prf_PEdp" localSheetId="2">[2]Цены!$AV$57</definedName>
    <definedName name="Shtaket_Prf_PEdp" localSheetId="3">[2]Цены!$AV$57</definedName>
    <definedName name="Shtaket_Prf_PEdp">[1]Цены!$AT$57</definedName>
    <definedName name="Shtaket_Prf_Pt" localSheetId="0">[2]Цены!$R$57</definedName>
    <definedName name="Shtaket_Prf_Pt" localSheetId="1">[2]Цены!$R$57</definedName>
    <definedName name="Shtaket_Prf_Pt" localSheetId="2">[2]Цены!$R$57</definedName>
    <definedName name="Shtaket_Prf_Pt" localSheetId="3">[2]Цены!$R$57</definedName>
    <definedName name="Shtaket_Prf_Pt">[1]Цены!$R$57</definedName>
    <definedName name="Shtaket_Prf_Ptdp" localSheetId="0">[2]Цены!$P$57</definedName>
    <definedName name="Shtaket_Prf_Ptdp" localSheetId="1">[2]Цены!$P$57</definedName>
    <definedName name="Shtaket_Prf_Ptdp" localSheetId="2">[2]Цены!$P$57</definedName>
    <definedName name="Shtaket_Prf_Ptdp" localSheetId="3">[2]Цены!$P$57</definedName>
    <definedName name="Shtaket_Prf_Ptdp">[1]Цены!$P$57</definedName>
    <definedName name="Shtaket_Prf_PtRF" localSheetId="0">[2]Цены!$V$57</definedName>
    <definedName name="Shtaket_Prf_PtRF" localSheetId="1">[2]Цены!$V$57</definedName>
    <definedName name="Shtaket_Prf_PtRF" localSheetId="2">[2]Цены!$V$57</definedName>
    <definedName name="Shtaket_Prf_PtRF" localSheetId="3">[2]Цены!$V$57</definedName>
    <definedName name="Shtaket_Prf_PtRF">[1]Цены!$V$57</definedName>
    <definedName name="Shtaket_Prf_PtRF4" localSheetId="0">[2]Цены!$X$57</definedName>
    <definedName name="Shtaket_Prf_PtRF4" localSheetId="1">[2]Цены!$X$57</definedName>
    <definedName name="Shtaket_Prf_PtRF4" localSheetId="2">[2]Цены!$X$57</definedName>
    <definedName name="Shtaket_Prf_PtRF4" localSheetId="3">[2]Цены!$X$57</definedName>
    <definedName name="Shtaket_Prf_PtRF4">[1]Цены!$X$57</definedName>
    <definedName name="Shtaket_Prf_PtRFdp" localSheetId="0">[2]Цены!$T$57</definedName>
    <definedName name="Shtaket_Prf_PtRFdp" localSheetId="1">[2]Цены!$T$57</definedName>
    <definedName name="Shtaket_Prf_PtRFdp" localSheetId="2">[2]Цены!$T$57</definedName>
    <definedName name="Shtaket_Prf_PtRFdp" localSheetId="3">[2]Цены!$T$57</definedName>
    <definedName name="Shtaket_Prf_PtRFdp">[1]Цены!$T$57</definedName>
    <definedName name="Shtaket_Prf_Pur" localSheetId="0">[2]Цены!$F$57</definedName>
    <definedName name="Shtaket_Prf_Pur" localSheetId="1">[2]Цены!$F$57</definedName>
    <definedName name="Shtaket_Prf_Pur" localSheetId="2">[2]Цены!$F$57</definedName>
    <definedName name="Shtaket_Prf_Pur" localSheetId="3">[2]Цены!$F$57</definedName>
    <definedName name="Shtaket_Prf_Pur">[1]Цены!$F$57</definedName>
    <definedName name="Shtaket_Prf_PurLiteMatt" localSheetId="0">[2]Цены!$Z$57</definedName>
    <definedName name="Shtaket_Prf_PurLiteMatt" localSheetId="1">[2]Цены!$Z$57</definedName>
    <definedName name="Shtaket_Prf_PurLiteMatt" localSheetId="2">[2]Цены!$Z$57</definedName>
    <definedName name="Shtaket_Prf_PurLiteMatt" localSheetId="3">[2]Цены!$Z$57</definedName>
    <definedName name="Shtaket_Prf_PurLiteMatt">[1]Цены!$Z$57</definedName>
    <definedName name="Shtaket_Prf_PurMatt" localSheetId="0">[2]Цены!$D$57</definedName>
    <definedName name="Shtaket_Prf_PurMatt" localSheetId="1">[2]Цены!$D$57</definedName>
    <definedName name="Shtaket_Prf_PurMatt" localSheetId="2">[2]Цены!$D$57</definedName>
    <definedName name="Shtaket_Prf_PurMatt" localSheetId="3">[2]Цены!$D$57</definedName>
    <definedName name="Shtaket_Prf_PurMatt">[1]Цены!$D$57</definedName>
    <definedName name="Shtaket_Prf_PurPro" localSheetId="0">[2]Цены!$J$57</definedName>
    <definedName name="Shtaket_Prf_PurPro" localSheetId="1">[2]Цены!$J$57</definedName>
    <definedName name="Shtaket_Prf_PurPro" localSheetId="2">[2]Цены!$J$57</definedName>
    <definedName name="Shtaket_Prf_PurPro" localSheetId="3">[2]Цены!$J$57</definedName>
    <definedName name="Shtaket_Prf_PurPro">[1]Цены!$J$57</definedName>
    <definedName name="Shtaket_Prf_PurProMatt275" localSheetId="0">[2]Цены!$H$57</definedName>
    <definedName name="Shtaket_Prf_PurProMatt275" localSheetId="1">[2]Цены!$H$57</definedName>
    <definedName name="Shtaket_Prf_PurProMatt275" localSheetId="2">[2]Цены!$H$57</definedName>
    <definedName name="Shtaket_Prf_PurProMatt275" localSheetId="3">[2]Цены!$H$57</definedName>
    <definedName name="Shtaket_Prf_PurProMatt275">[1]Цены!$H$57</definedName>
    <definedName name="Shtaket_Prf_Sat" localSheetId="0">[2]Цены!$AP$57</definedName>
    <definedName name="Shtaket_Prf_Sat" localSheetId="1">[2]Цены!$AP$57</definedName>
    <definedName name="Shtaket_Prf_Sat" localSheetId="2">[2]Цены!$AP$57</definedName>
    <definedName name="Shtaket_Prf_Sat" localSheetId="3">[2]Цены!$AP$57</definedName>
    <definedName name="Shtaket_Prf_Sat">[1]Цены!$AN$57</definedName>
    <definedName name="Shtaket_Prf_SatMatt" localSheetId="0">[2]Цены!$AB$57</definedName>
    <definedName name="Shtaket_Prf_SatMatt" localSheetId="1">[2]Цены!$AB$57</definedName>
    <definedName name="Shtaket_Prf_SatMatt" localSheetId="2">[2]Цены!$AB$57</definedName>
    <definedName name="Shtaket_Prf_SatMatt" localSheetId="3">[2]Цены!$AB$57</definedName>
    <definedName name="Shtaket_Prf_SatMatt">[1]Цены!$AB$57</definedName>
    <definedName name="Shtaket_Prf_StBarhat" localSheetId="0">[2]Цены!$AD$57</definedName>
    <definedName name="Shtaket_Prf_StBarhat" localSheetId="1">[2]Цены!$AD$57</definedName>
    <definedName name="Shtaket_Prf_StBarhat" localSheetId="2">[2]Цены!$AD$57</definedName>
    <definedName name="Shtaket_Prf_StBarhat" localSheetId="3">[2]Цены!$AD$57</definedName>
    <definedName name="Shtaket_Prf_StBarhat">[1]Цены!$AD$57</definedName>
    <definedName name="Shtaket_Prf_Vel_X" localSheetId="0">[2]Цены!$L$57</definedName>
    <definedName name="Shtaket_Prf_Vel_X" localSheetId="1">[2]Цены!$L$57</definedName>
    <definedName name="Shtaket_Prf_Vel_X" localSheetId="2">[2]Цены!$L$57</definedName>
    <definedName name="Shtaket_Prf_Vel_X" localSheetId="3">[2]Цены!$L$57</definedName>
    <definedName name="Shtaket_Prf_Vel_X">[1]Цены!$L$57</definedName>
    <definedName name="Shtaket_Prf_Zn035" localSheetId="0">[2]Цены!$BZ$57</definedName>
    <definedName name="Shtaket_Prf_Zn035" localSheetId="1">[2]Цены!$BZ$57</definedName>
    <definedName name="Shtaket_Prf_Zn035" localSheetId="2">[2]Цены!$BZ$57</definedName>
    <definedName name="Shtaket_Prf_Zn035" localSheetId="3">[2]Цены!$BZ$57</definedName>
    <definedName name="Shtaket_Prf_Zn035">[1]Цены!$BX$57</definedName>
    <definedName name="Shtaket_Prf_Zn04" localSheetId="0">[2]Цены!$BX$57</definedName>
    <definedName name="Shtaket_Prf_Zn04" localSheetId="1">[2]Цены!$BX$57</definedName>
    <definedName name="Shtaket_Prf_Zn04" localSheetId="2">[2]Цены!$BX$57</definedName>
    <definedName name="Shtaket_Prf_Zn04" localSheetId="3">[2]Цены!$BX$57</definedName>
    <definedName name="Shtaket_Prf_Zn04">[1]Цены!$BV$57</definedName>
    <definedName name="Shtaket_Prf_Zn045" localSheetId="0">[2]Цены!$BV$57</definedName>
    <definedName name="Shtaket_Prf_Zn045" localSheetId="1">[2]Цены!$BV$57</definedName>
    <definedName name="Shtaket_Prf_Zn045" localSheetId="2">[2]Цены!$BV$57</definedName>
    <definedName name="Shtaket_Prf_Zn045" localSheetId="3">[2]Цены!$BV$57</definedName>
    <definedName name="Shtaket_Prf_Zn045">[1]Цены!$BT$57</definedName>
    <definedName name="Shtaket_Prf_Zn05" localSheetId="0">[2]Цены!$BT$57</definedName>
    <definedName name="Shtaket_Prf_Zn05" localSheetId="1">[2]Цены!$BT$57</definedName>
    <definedName name="Shtaket_Prf_Zn05" localSheetId="2">[2]Цены!$BT$57</definedName>
    <definedName name="Shtaket_Prf_Zn05" localSheetId="3">[2]Цены!$BT$57</definedName>
    <definedName name="Shtaket_Prf_Zn05">[1]Цены!$BR$57</definedName>
    <definedName name="Shtaket_Prf_Zn055" localSheetId="0">[2]Цены!$BR$57</definedName>
    <definedName name="Shtaket_Prf_Zn055" localSheetId="1">[2]Цены!$BR$57</definedName>
    <definedName name="Shtaket_Prf_Zn055" localSheetId="2">[2]Цены!$BR$57</definedName>
    <definedName name="Shtaket_Prf_Zn055" localSheetId="3">[2]Цены!$BR$57</definedName>
    <definedName name="Shtaket_Prf_Zn055">[1]Цены!$BP$57</definedName>
    <definedName name="Shtaket_Prf_Zn07" localSheetId="0">[2]Цены!$BP$57</definedName>
    <definedName name="Shtaket_Prf_Zn07" localSheetId="1">[2]Цены!$BP$57</definedName>
    <definedName name="Shtaket_Prf_Zn07" localSheetId="2">[2]Цены!$BP$57</definedName>
    <definedName name="Shtaket_Prf_Zn07" localSheetId="3">[2]Цены!$BP$57</definedName>
    <definedName name="Shtaket_Prf_Zn07">[1]Цены!$BN$57</definedName>
    <definedName name="Shtaket_Prf_Zn08" localSheetId="0">[2]Цены!$BN$57</definedName>
    <definedName name="Shtaket_Prf_Zn08" localSheetId="1">[2]Цены!$BN$57</definedName>
    <definedName name="Shtaket_Prf_Zn08" localSheetId="2">[2]Цены!$BN$57</definedName>
    <definedName name="Shtaket_Prf_Zn08" localSheetId="3">[2]Цены!$BN$57</definedName>
    <definedName name="Shtaket_Prf_Zn08">[1]Цены!$BL$57</definedName>
    <definedName name="Shtaket_Prf_Zn09" localSheetId="0">[2]Цены!$BL$57</definedName>
    <definedName name="Shtaket_Prf_Zn09" localSheetId="1">[2]Цены!$BL$57</definedName>
    <definedName name="Shtaket_Prf_Zn09" localSheetId="2">[2]Цены!$BL$57</definedName>
    <definedName name="Shtaket_Prf_Zn09" localSheetId="3">[2]Цены!$BL$57</definedName>
    <definedName name="Shtaket_Prf_Zn09">[1]Цены!$BJ$57</definedName>
    <definedName name="Shtaket_Slim_Atl_X" localSheetId="0">[2]Цены!$N$52</definedName>
    <definedName name="Shtaket_Slim_Atl_X" localSheetId="1">[2]Цены!$N$52</definedName>
    <definedName name="Shtaket_Slim_Atl_X" localSheetId="2">[2]Цены!$N$52</definedName>
    <definedName name="Shtaket_Slim_Atl_X" localSheetId="3">[2]Цены!$N$52</definedName>
    <definedName name="Shtaket_Slim_Atl_X">[1]Цены!$N$52</definedName>
    <definedName name="Shtaket_Slim_dachPr" localSheetId="0">[2]Цены!$CB$52</definedName>
    <definedName name="Shtaket_Slim_dachPr" localSheetId="1">[2]Цены!$CB$52</definedName>
    <definedName name="Shtaket_Slim_dachPr" localSheetId="2">[2]Цены!$CB$52</definedName>
    <definedName name="Shtaket_Slim_dachPr" localSheetId="3">[2]Цены!$CB$52</definedName>
    <definedName name="Shtaket_Slim_dachPr">[1]Цены!$BZ$52</definedName>
    <definedName name="Shtaket_Slim_dachSk" localSheetId="0">[2]Цены!$CD$52</definedName>
    <definedName name="Shtaket_Slim_dachSk" localSheetId="1">[2]Цены!$CD$52</definedName>
    <definedName name="Shtaket_Slim_dachSk" localSheetId="2">[2]Цены!$CD$52</definedName>
    <definedName name="Shtaket_Slim_dachSk" localSheetId="3">[2]Цены!$CD$52</definedName>
    <definedName name="Shtaket_Slim_dachSk">[1]Цены!$CB$52</definedName>
    <definedName name="Shtaket_Slim_Dr" localSheetId="0">[2]Цены!$AL$52</definedName>
    <definedName name="Shtaket_Slim_Dr" localSheetId="1">[2]Цены!$AL$52</definedName>
    <definedName name="Shtaket_Slim_Dr" localSheetId="2">[2]Цены!$AL$52</definedName>
    <definedName name="Shtaket_Slim_Dr" localSheetId="3">[2]Цены!$AL$52</definedName>
    <definedName name="Shtaket_Slim_Dr">[1]Цены!$AL$52</definedName>
    <definedName name="Shtaket_Slim_Drdp" localSheetId="0">[2]Цены!$AF$52</definedName>
    <definedName name="Shtaket_Slim_Drdp" localSheetId="1">[2]Цены!$AF$52</definedName>
    <definedName name="Shtaket_Slim_Drdp" localSheetId="2">[2]Цены!$AF$52</definedName>
    <definedName name="Shtaket_Slim_Drdp" localSheetId="3">[2]Цены!$AF$52</definedName>
    <definedName name="Shtaket_Slim_Drdp">[1]Цены!$AF$52</definedName>
    <definedName name="Shtaket_Slim_DrLite">[2]Цены!$AN$52</definedName>
    <definedName name="Shtaket_Slim_DrTw" localSheetId="0">[2]Цены!$AH$52</definedName>
    <definedName name="Shtaket_Slim_DrTw" localSheetId="1">[2]Цены!$AH$52</definedName>
    <definedName name="Shtaket_Slim_DrTw" localSheetId="2">[2]Цены!$AH$52</definedName>
    <definedName name="Shtaket_Slim_DrTw" localSheetId="3">[2]Цены!$AH$52</definedName>
    <definedName name="Shtaket_Slim_DrTw">[1]Цены!$AH$52</definedName>
    <definedName name="Shtaket_Slim_DrTX" localSheetId="0">[2]Цены!$AJ$52</definedName>
    <definedName name="Shtaket_Slim_DrTX" localSheetId="1">[2]Цены!$AJ$52</definedName>
    <definedName name="Shtaket_Slim_DrTX" localSheetId="2">[2]Цены!$AJ$52</definedName>
    <definedName name="Shtaket_Slim_DrTX" localSheetId="3">[2]Цены!$AJ$52</definedName>
    <definedName name="Shtaket_Slim_DrTX">[1]Цены!$AJ$52</definedName>
    <definedName name="Shtaket_Slim_Pe04" localSheetId="0">[2]Цены!$BD$52</definedName>
    <definedName name="Shtaket_Slim_Pe04" localSheetId="1">[2]Цены!$BD$52</definedName>
    <definedName name="Shtaket_Slim_Pe04" localSheetId="2">[2]Цены!$BD$52</definedName>
    <definedName name="Shtaket_Slim_Pe04" localSheetId="3">[2]Цены!$BD$52</definedName>
    <definedName name="Shtaket_Slim_Pe04">[1]Цены!$BB$52</definedName>
    <definedName name="Shtaket_Slim_Pe045" localSheetId="0">[2]Цены!$AT$52</definedName>
    <definedName name="Shtaket_Slim_Pe045" localSheetId="1">[2]Цены!$AT$52</definedName>
    <definedName name="Shtaket_Slim_Pe045" localSheetId="2">[2]Цены!$AT$52</definedName>
    <definedName name="Shtaket_Slim_Pe045" localSheetId="3">[2]Цены!$AT$52</definedName>
    <definedName name="Shtaket_Slim_Pe045">[1]Цены!$AR$52</definedName>
    <definedName name="Shtaket_Slim_Pe045Lite" localSheetId="0">[2]Цены!$BJ$52</definedName>
    <definedName name="Shtaket_Slim_Pe045Lite" localSheetId="1">[2]Цены!$BJ$52</definedName>
    <definedName name="Shtaket_Slim_Pe045Lite" localSheetId="2">[2]Цены!$BJ$52</definedName>
    <definedName name="Shtaket_Slim_Pe045Lite" localSheetId="3">[2]Цены!$BJ$52</definedName>
    <definedName name="Shtaket_Slim_Pe045Lite">[1]Цены!$BH$52</definedName>
    <definedName name="Shtaket_Slim_Pe04dp" localSheetId="0">[2]Цены!$BF$52</definedName>
    <definedName name="Shtaket_Slim_Pe04dp" localSheetId="1">[2]Цены!$BF$52</definedName>
    <definedName name="Shtaket_Slim_Pe04dp" localSheetId="2">[2]Цены!$BF$52</definedName>
    <definedName name="Shtaket_Slim_Pe04dp" localSheetId="3">[2]Цены!$BF$52</definedName>
    <definedName name="Shtaket_Slim_Pe04dp">[1]Цены!$BD$52</definedName>
    <definedName name="Shtaket_Slim_Pe04dpMatt" localSheetId="0">[2]Цены!$BH$52</definedName>
    <definedName name="Shtaket_Slim_Pe04dpMatt" localSheetId="1">[2]Цены!$BH$52</definedName>
    <definedName name="Shtaket_Slim_Pe04dpMatt" localSheetId="2">[2]Цены!$BH$52</definedName>
    <definedName name="Shtaket_Slim_Pe04dpMatt" localSheetId="3">[2]Цены!$BH$52</definedName>
    <definedName name="Shtaket_Slim_Pe04dpMatt">[1]Цены!$BF$52</definedName>
    <definedName name="Shtaket_Slim_Pe05" localSheetId="0">[2]Цены!$AR$52</definedName>
    <definedName name="Shtaket_Slim_Pe05" localSheetId="1">[2]Цены!$AR$52</definedName>
    <definedName name="Shtaket_Slim_Pe05" localSheetId="2">[2]Цены!$AR$52</definedName>
    <definedName name="Shtaket_Slim_Pe05" localSheetId="3">[2]Цены!$AR$52</definedName>
    <definedName name="Shtaket_Slim_Pe05">[1]Цены!$AP$52</definedName>
    <definedName name="Shtaket_Slim_PE07" localSheetId="0">[2]Цены!$AZ$52</definedName>
    <definedName name="Shtaket_Slim_PE07" localSheetId="1">[2]Цены!$AZ$52</definedName>
    <definedName name="Shtaket_Slim_PE07" localSheetId="2">[2]Цены!$AZ$52</definedName>
    <definedName name="Shtaket_Slim_PE07" localSheetId="3">[2]Цены!$AZ$52</definedName>
    <definedName name="Shtaket_Slim_PE07">[1]Цены!$AX$52</definedName>
    <definedName name="Shtaket_Slim_Pe07dp" localSheetId="0">[2]Цены!$BB$52</definedName>
    <definedName name="Shtaket_Slim_Pe07dp" localSheetId="1">[2]Цены!$BB$52</definedName>
    <definedName name="Shtaket_Slim_Pe07dp" localSheetId="2">[2]Цены!$BB$52</definedName>
    <definedName name="Shtaket_Slim_Pe07dp" localSheetId="3">[2]Цены!$BB$52</definedName>
    <definedName name="Shtaket_Slim_Pe07dp">[1]Цены!$AZ$52</definedName>
    <definedName name="Shtaket_Slim_PE08" localSheetId="0">[2]Цены!$AX$52</definedName>
    <definedName name="Shtaket_Slim_PE08" localSheetId="1">[2]Цены!$AX$52</definedName>
    <definedName name="Shtaket_Slim_PE08" localSheetId="2">[2]Цены!$AX$52</definedName>
    <definedName name="Shtaket_Slim_PE08" localSheetId="3">[2]Цены!$AX$52</definedName>
    <definedName name="Shtaket_Slim_PE08">[1]Цены!$AV$52</definedName>
    <definedName name="Shtaket_Slim_PEdp" localSheetId="0">[2]Цены!$AV$52</definedName>
    <definedName name="Shtaket_Slim_PEdp" localSheetId="1">[2]Цены!$AV$52</definedName>
    <definedName name="Shtaket_Slim_PEdp" localSheetId="2">[2]Цены!$AV$52</definedName>
    <definedName name="Shtaket_Slim_PEdp" localSheetId="3">[2]Цены!$AV$52</definedName>
    <definedName name="Shtaket_Slim_PEdp">[1]Цены!$AT$52</definedName>
    <definedName name="Shtaket_Slim_Pt" localSheetId="0">[2]Цены!$R$52</definedName>
    <definedName name="Shtaket_Slim_Pt" localSheetId="1">[2]Цены!$R$52</definedName>
    <definedName name="Shtaket_Slim_Pt" localSheetId="2">[2]Цены!$R$52</definedName>
    <definedName name="Shtaket_Slim_Pt" localSheetId="3">[2]Цены!$R$52</definedName>
    <definedName name="Shtaket_Slim_Pt">[1]Цены!$R$52</definedName>
    <definedName name="Shtaket_Slim_Ptdp" localSheetId="0">[2]Цены!$P$52</definedName>
    <definedName name="Shtaket_Slim_Ptdp" localSheetId="1">[2]Цены!$P$52</definedName>
    <definedName name="Shtaket_Slim_Ptdp" localSheetId="2">[2]Цены!$P$52</definedName>
    <definedName name="Shtaket_Slim_Ptdp" localSheetId="3">[2]Цены!$P$52</definedName>
    <definedName name="Shtaket_Slim_Ptdp">[1]Цены!$P$52</definedName>
    <definedName name="Shtaket_Slim_PtRF" localSheetId="0">[2]Цены!$V$52</definedName>
    <definedName name="Shtaket_Slim_PtRF" localSheetId="1">[2]Цены!$V$52</definedName>
    <definedName name="Shtaket_Slim_PtRF" localSheetId="2">[2]Цены!$V$52</definedName>
    <definedName name="Shtaket_Slim_PtRF" localSheetId="3">[2]Цены!$V$52</definedName>
    <definedName name="Shtaket_Slim_PtRF">[1]Цены!$V$52</definedName>
    <definedName name="Shtaket_Slim_PtRF4" localSheetId="0">[2]Цены!$X$52</definedName>
    <definedName name="Shtaket_Slim_PtRF4" localSheetId="1">[2]Цены!$X$52</definedName>
    <definedName name="Shtaket_Slim_PtRF4" localSheetId="2">[2]Цены!$X$52</definedName>
    <definedName name="Shtaket_Slim_PtRF4" localSheetId="3">[2]Цены!$X$52</definedName>
    <definedName name="Shtaket_Slim_PtRF4">[1]Цены!$X$52</definedName>
    <definedName name="Shtaket_Slim_PtRFdp" localSheetId="0">[2]Цены!$T$52</definedName>
    <definedName name="Shtaket_Slim_PtRFdp" localSheetId="1">[2]Цены!$T$52</definedName>
    <definedName name="Shtaket_Slim_PtRFdp" localSheetId="2">[2]Цены!$T$52</definedName>
    <definedName name="Shtaket_Slim_PtRFdp" localSheetId="3">[2]Цены!$T$52</definedName>
    <definedName name="Shtaket_Slim_PtRFdp">[1]Цены!$T$52</definedName>
    <definedName name="Shtaket_Slim_Pur" localSheetId="0">[2]Цены!$F$52</definedName>
    <definedName name="Shtaket_Slim_Pur" localSheetId="1">[2]Цены!$F$52</definedName>
    <definedName name="Shtaket_Slim_Pur" localSheetId="2">[2]Цены!$F$52</definedName>
    <definedName name="Shtaket_Slim_Pur" localSheetId="3">[2]Цены!$F$52</definedName>
    <definedName name="Shtaket_Slim_Pur">[1]Цены!$F$52</definedName>
    <definedName name="Shtaket_Slim_PurLiteMatt" localSheetId="0">[2]Цены!$Z$52</definedName>
    <definedName name="Shtaket_Slim_PurLiteMatt" localSheetId="1">[2]Цены!$Z$52</definedName>
    <definedName name="Shtaket_Slim_PurLiteMatt" localSheetId="2">[2]Цены!$Z$52</definedName>
    <definedName name="Shtaket_Slim_PurLiteMatt" localSheetId="3">[2]Цены!$Z$52</definedName>
    <definedName name="Shtaket_Slim_PurLiteMatt">[1]Цены!$Z$52</definedName>
    <definedName name="Shtaket_Slim_PurMatt" localSheetId="0">[2]Цены!$D$52</definedName>
    <definedName name="Shtaket_Slim_PurMatt" localSheetId="1">[2]Цены!$D$52</definedName>
    <definedName name="Shtaket_Slim_PurMatt" localSheetId="2">[2]Цены!$D$52</definedName>
    <definedName name="Shtaket_Slim_PurMatt" localSheetId="3">[2]Цены!$D$52</definedName>
    <definedName name="Shtaket_Slim_PurMatt">[1]Цены!$D$52</definedName>
    <definedName name="Shtaket_Slim_PurPro" localSheetId="0">[2]Цены!$J$52</definedName>
    <definedName name="Shtaket_Slim_PurPro" localSheetId="1">[2]Цены!$J$52</definedName>
    <definedName name="Shtaket_Slim_PurPro" localSheetId="2">[2]Цены!$J$52</definedName>
    <definedName name="Shtaket_Slim_PurPro" localSheetId="3">[2]Цены!$J$52</definedName>
    <definedName name="Shtaket_Slim_PurPro">[1]Цены!$J$52</definedName>
    <definedName name="Shtaket_Slim_PurProMatt275" localSheetId="0">[2]Цены!$H$52</definedName>
    <definedName name="Shtaket_Slim_PurProMatt275" localSheetId="1">[2]Цены!$H$52</definedName>
    <definedName name="Shtaket_Slim_PurProMatt275" localSheetId="2">[2]Цены!$H$52</definedName>
    <definedName name="Shtaket_Slim_PurProMatt275" localSheetId="3">[2]Цены!$H$52</definedName>
    <definedName name="Shtaket_Slim_PurProMatt275">[1]Цены!$H$52</definedName>
    <definedName name="Shtaket_Slim_Sat" localSheetId="0">[2]Цены!$AP$52</definedName>
    <definedName name="Shtaket_Slim_Sat" localSheetId="1">[2]Цены!$AP$52</definedName>
    <definedName name="Shtaket_Slim_Sat" localSheetId="2">[2]Цены!$AP$52</definedName>
    <definedName name="Shtaket_Slim_Sat" localSheetId="3">[2]Цены!$AP$52</definedName>
    <definedName name="Shtaket_Slim_Sat">[1]Цены!$AN$52</definedName>
    <definedName name="Shtaket_Slim_SatMatt" localSheetId="0">[2]Цены!$AB$52</definedName>
    <definedName name="Shtaket_Slim_SatMatt" localSheetId="1">[2]Цены!$AB$52</definedName>
    <definedName name="Shtaket_Slim_SatMatt" localSheetId="2">[2]Цены!$AB$52</definedName>
    <definedName name="Shtaket_Slim_SatMatt" localSheetId="3">[2]Цены!$AB$52</definedName>
    <definedName name="Shtaket_Slim_SatMatt">[1]Цены!$AB$52</definedName>
    <definedName name="Shtaket_Slim_StBarhat" localSheetId="0">[2]Цены!$AD$52</definedName>
    <definedName name="Shtaket_Slim_StBarhat" localSheetId="1">[2]Цены!$AD$52</definedName>
    <definedName name="Shtaket_Slim_StBarhat" localSheetId="2">[2]Цены!$AD$52</definedName>
    <definedName name="Shtaket_Slim_StBarhat" localSheetId="3">[2]Цены!$AD$52</definedName>
    <definedName name="Shtaket_Slim_StBarhat">[1]Цены!$AD$52</definedName>
    <definedName name="Shtaket_Slim_Vel_X" localSheetId="0">[2]Цены!$L$52</definedName>
    <definedName name="Shtaket_Slim_Vel_X" localSheetId="1">[2]Цены!$L$52</definedName>
    <definedName name="Shtaket_Slim_Vel_X" localSheetId="2">[2]Цены!$L$52</definedName>
    <definedName name="Shtaket_Slim_Vel_X" localSheetId="3">[2]Цены!$L$52</definedName>
    <definedName name="Shtaket_Slim_Vel_X">[1]Цены!$L$52</definedName>
    <definedName name="Shtaket_Slim_Zn035" localSheetId="0">[2]Цены!$BZ$52</definedName>
    <definedName name="Shtaket_Slim_Zn035" localSheetId="1">[2]Цены!$BZ$52</definedName>
    <definedName name="Shtaket_Slim_Zn035" localSheetId="2">[2]Цены!$BZ$52</definedName>
    <definedName name="Shtaket_Slim_Zn035" localSheetId="3">[2]Цены!$BZ$52</definedName>
    <definedName name="Shtaket_Slim_Zn035">[1]Цены!$BX$52</definedName>
    <definedName name="Shtaket_Slim_Zn04" localSheetId="0">[2]Цены!$BX$52</definedName>
    <definedName name="Shtaket_Slim_Zn04" localSheetId="1">[2]Цены!$BX$52</definedName>
    <definedName name="Shtaket_Slim_Zn04" localSheetId="2">[2]Цены!$BX$52</definedName>
    <definedName name="Shtaket_Slim_Zn04" localSheetId="3">[2]Цены!$BX$52</definedName>
    <definedName name="Shtaket_Slim_Zn04">[1]Цены!$BV$52</definedName>
    <definedName name="Shtaket_Slim_Zn045" localSheetId="0">[2]Цены!$BV$52</definedName>
    <definedName name="Shtaket_Slim_Zn045" localSheetId="1">[2]Цены!$BV$52</definedName>
    <definedName name="Shtaket_Slim_Zn045" localSheetId="2">[2]Цены!$BV$52</definedName>
    <definedName name="Shtaket_Slim_Zn045" localSheetId="3">[2]Цены!$BV$52</definedName>
    <definedName name="Shtaket_Slim_Zn045">[1]Цены!$BT$52</definedName>
    <definedName name="Shtaket_Slim_Zn05" localSheetId="0">[2]Цены!$BT$52</definedName>
    <definedName name="Shtaket_Slim_Zn05" localSheetId="1">[2]Цены!$BT$52</definedName>
    <definedName name="Shtaket_Slim_Zn05" localSheetId="2">[2]Цены!$BT$52</definedName>
    <definedName name="Shtaket_Slim_Zn05" localSheetId="3">[2]Цены!$BT$52</definedName>
    <definedName name="Shtaket_Slim_Zn05">[1]Цены!$BR$52</definedName>
    <definedName name="Shtaket_Slim_Zn055" localSheetId="0">[2]Цены!$BR$52</definedName>
    <definedName name="Shtaket_Slim_Zn055" localSheetId="1">[2]Цены!$BR$52</definedName>
    <definedName name="Shtaket_Slim_Zn055" localSheetId="2">[2]Цены!$BR$52</definedName>
    <definedName name="Shtaket_Slim_Zn055" localSheetId="3">[2]Цены!$BR$52</definedName>
    <definedName name="Shtaket_Slim_Zn055">[1]Цены!$BP$52</definedName>
    <definedName name="Shtaket_Slim_Zn07" localSheetId="0">[2]Цены!$BP$52</definedName>
    <definedName name="Shtaket_Slim_Zn07" localSheetId="1">[2]Цены!$BP$52</definedName>
    <definedName name="Shtaket_Slim_Zn07" localSheetId="2">[2]Цены!$BP$52</definedName>
    <definedName name="Shtaket_Slim_Zn07" localSheetId="3">[2]Цены!$BP$52</definedName>
    <definedName name="Shtaket_Slim_Zn07">[1]Цены!$BN$52</definedName>
    <definedName name="Shtaket_Slim_Zn08" localSheetId="0">[2]Цены!$BN$52</definedName>
    <definedName name="Shtaket_Slim_Zn08" localSheetId="1">[2]Цены!$BN$52</definedName>
    <definedName name="Shtaket_Slim_Zn08" localSheetId="2">[2]Цены!$BN$52</definedName>
    <definedName name="Shtaket_Slim_Zn08" localSheetId="3">[2]Цены!$BN$52</definedName>
    <definedName name="Shtaket_Slim_Zn08">[1]Цены!$BL$52</definedName>
    <definedName name="Shtaket_Slim_Zn09" localSheetId="0">[2]Цены!$BL$52</definedName>
    <definedName name="Shtaket_Slim_Zn09" localSheetId="1">[2]Цены!$BL$52</definedName>
    <definedName name="Shtaket_Slim_Zn09" localSheetId="2">[2]Цены!$BL$52</definedName>
    <definedName name="Shtaket_Slim_Zn09" localSheetId="3">[2]Цены!$BL$52</definedName>
    <definedName name="Shtaket_Slim_Zn09">[1]Цены!$BJ$52</definedName>
    <definedName name="Shtaket_Slimf_Atl_X" localSheetId="0">[2]Цены!$N$53</definedName>
    <definedName name="Shtaket_Slimf_Atl_X" localSheetId="1">[2]Цены!$N$53</definedName>
    <definedName name="Shtaket_Slimf_Atl_X" localSheetId="2">[2]Цены!$N$53</definedName>
    <definedName name="Shtaket_Slimf_Atl_X" localSheetId="3">[2]Цены!$N$53</definedName>
    <definedName name="Shtaket_Slimf_Atl_X">[1]Цены!$N$53</definedName>
    <definedName name="Shtaket_Slimf_dachPr" localSheetId="0">[2]Цены!$CB$53</definedName>
    <definedName name="Shtaket_Slimf_dachPr" localSheetId="1">[2]Цены!$CB$53</definedName>
    <definedName name="Shtaket_Slimf_dachPr" localSheetId="2">[2]Цены!$CB$53</definedName>
    <definedName name="Shtaket_Slimf_dachPr" localSheetId="3">[2]Цены!$CB$53</definedName>
    <definedName name="Shtaket_Slimf_dachPr">[1]Цены!$BZ$53</definedName>
    <definedName name="Shtaket_Slimf_dachSk" localSheetId="0">[2]Цены!$CD$53</definedName>
    <definedName name="Shtaket_Slimf_dachSk" localSheetId="1">[2]Цены!$CD$53</definedName>
    <definedName name="Shtaket_Slimf_dachSk" localSheetId="2">[2]Цены!$CD$53</definedName>
    <definedName name="Shtaket_Slimf_dachSk" localSheetId="3">[2]Цены!$CD$53</definedName>
    <definedName name="Shtaket_Slimf_dachSk">[1]Цены!$CB$53</definedName>
    <definedName name="Shtaket_Slimf_Dr" localSheetId="0">[2]Цены!$AL$53</definedName>
    <definedName name="Shtaket_Slimf_Dr" localSheetId="1">[2]Цены!$AL$53</definedName>
    <definedName name="Shtaket_Slimf_Dr" localSheetId="2">[2]Цены!$AL$53</definedName>
    <definedName name="Shtaket_Slimf_Dr" localSheetId="3">[2]Цены!$AL$53</definedName>
    <definedName name="Shtaket_Slimf_Dr">[1]Цены!$AL$53</definedName>
    <definedName name="Shtaket_Slimf_Drdp" localSheetId="0">[2]Цены!$AF$53</definedName>
    <definedName name="Shtaket_Slimf_Drdp" localSheetId="1">[2]Цены!$AF$53</definedName>
    <definedName name="Shtaket_Slimf_Drdp" localSheetId="2">[2]Цены!$AF$53</definedName>
    <definedName name="Shtaket_Slimf_Drdp" localSheetId="3">[2]Цены!$AF$53</definedName>
    <definedName name="Shtaket_Slimf_Drdp">[1]Цены!$AF$53</definedName>
    <definedName name="Shtaket_Slimf_DrLite">[2]Цены!$AN$53</definedName>
    <definedName name="Shtaket_Slimf_DrTw" localSheetId="0">[2]Цены!$AH$53</definedName>
    <definedName name="Shtaket_Slimf_DrTw" localSheetId="1">[2]Цены!$AH$53</definedName>
    <definedName name="Shtaket_Slimf_DrTw" localSheetId="2">[2]Цены!$AH$53</definedName>
    <definedName name="Shtaket_Slimf_DrTw" localSheetId="3">[2]Цены!$AH$53</definedName>
    <definedName name="Shtaket_Slimf_DrTw">[1]Цены!$AH$53</definedName>
    <definedName name="Shtaket_Slimf_DrTX" localSheetId="0">[2]Цены!$AJ$53</definedName>
    <definedName name="Shtaket_Slimf_DrTX" localSheetId="1">[2]Цены!$AJ$53</definedName>
    <definedName name="Shtaket_Slimf_DrTX" localSheetId="2">[2]Цены!$AJ$53</definedName>
    <definedName name="Shtaket_Slimf_DrTX" localSheetId="3">[2]Цены!$AJ$53</definedName>
    <definedName name="Shtaket_Slimf_DrTX">[1]Цены!$AJ$53</definedName>
    <definedName name="Shtaket_Slimf_Pe04" localSheetId="0">[2]Цены!$BD$53</definedName>
    <definedName name="Shtaket_Slimf_Pe04" localSheetId="1">[2]Цены!$BD$53</definedName>
    <definedName name="Shtaket_Slimf_Pe04" localSheetId="2">[2]Цены!$BD$53</definedName>
    <definedName name="Shtaket_Slimf_Pe04" localSheetId="3">[2]Цены!$BD$53</definedName>
    <definedName name="Shtaket_Slimf_Pe04">[1]Цены!$BB$53</definedName>
    <definedName name="Shtaket_Slimf_Pe045" localSheetId="0">[2]Цены!$AT$53</definedName>
    <definedName name="Shtaket_Slimf_Pe045" localSheetId="1">[2]Цены!$AT$53</definedName>
    <definedName name="Shtaket_Slimf_Pe045" localSheetId="2">[2]Цены!$AT$53</definedName>
    <definedName name="Shtaket_Slimf_Pe045" localSheetId="3">[2]Цены!$AT$53</definedName>
    <definedName name="Shtaket_Slimf_Pe045">[1]Цены!$AR$53</definedName>
    <definedName name="Shtaket_Slimf_Pe045Lite" localSheetId="0">[2]Цены!$BJ$53</definedName>
    <definedName name="Shtaket_Slimf_Pe045Lite" localSheetId="1">[2]Цены!$BJ$53</definedName>
    <definedName name="Shtaket_Slimf_Pe045Lite" localSheetId="2">[2]Цены!$BJ$53</definedName>
    <definedName name="Shtaket_Slimf_Pe045Lite" localSheetId="3">[2]Цены!$BJ$53</definedName>
    <definedName name="Shtaket_Slimf_Pe045Lite">[1]Цены!$BH$53</definedName>
    <definedName name="Shtaket_Slimf_Pe04dp" localSheetId="0">[2]Цены!$BF$53</definedName>
    <definedName name="Shtaket_Slimf_Pe04dp" localSheetId="1">[2]Цены!$BF$53</definedName>
    <definedName name="Shtaket_Slimf_Pe04dp" localSheetId="2">[2]Цены!$BF$53</definedName>
    <definedName name="Shtaket_Slimf_Pe04dp" localSheetId="3">[2]Цены!$BF$53</definedName>
    <definedName name="Shtaket_Slimf_Pe04dp">[1]Цены!$BD$53</definedName>
    <definedName name="Shtaket_Slimf_Pe04dpMatt" localSheetId="0">[2]Цены!$BH$53</definedName>
    <definedName name="Shtaket_Slimf_Pe04dpMatt" localSheetId="1">[2]Цены!$BH$53</definedName>
    <definedName name="Shtaket_Slimf_Pe04dpMatt" localSheetId="2">[2]Цены!$BH$53</definedName>
    <definedName name="Shtaket_Slimf_Pe04dpMatt" localSheetId="3">[2]Цены!$BH$53</definedName>
    <definedName name="Shtaket_Slimf_Pe04dpMatt">[1]Цены!$BF$53</definedName>
    <definedName name="Shtaket_Slimf_Pe05" localSheetId="0">[2]Цены!$AR$53</definedName>
    <definedName name="Shtaket_Slimf_Pe05" localSheetId="1">[2]Цены!$AR$53</definedName>
    <definedName name="Shtaket_Slimf_Pe05" localSheetId="2">[2]Цены!$AR$53</definedName>
    <definedName name="Shtaket_Slimf_Pe05" localSheetId="3">[2]Цены!$AR$53</definedName>
    <definedName name="Shtaket_Slimf_Pe05">[1]Цены!$AP$53</definedName>
    <definedName name="Shtaket_Slimf_PE07" localSheetId="0">[2]Цены!$AZ$53</definedName>
    <definedName name="Shtaket_Slimf_PE07" localSheetId="1">[2]Цены!$AZ$53</definedName>
    <definedName name="Shtaket_Slimf_PE07" localSheetId="2">[2]Цены!$AZ$53</definedName>
    <definedName name="Shtaket_Slimf_PE07" localSheetId="3">[2]Цены!$AZ$53</definedName>
    <definedName name="Shtaket_Slimf_PE07">[1]Цены!$AX$53</definedName>
    <definedName name="Shtaket_Slimf_Pe07dp" localSheetId="0">[2]Цены!$BB$53</definedName>
    <definedName name="Shtaket_Slimf_Pe07dp" localSheetId="1">[2]Цены!$BB$53</definedName>
    <definedName name="Shtaket_Slimf_Pe07dp" localSheetId="2">[2]Цены!$BB$53</definedName>
    <definedName name="Shtaket_Slimf_Pe07dp" localSheetId="3">[2]Цены!$BB$53</definedName>
    <definedName name="Shtaket_Slimf_Pe07dp">[1]Цены!$AZ$53</definedName>
    <definedName name="Shtaket_Slimf_PE08" localSheetId="0">[2]Цены!$AX$53</definedName>
    <definedName name="Shtaket_Slimf_PE08" localSheetId="1">[2]Цены!$AX$53</definedName>
    <definedName name="Shtaket_Slimf_PE08" localSheetId="2">[2]Цены!$AX$53</definedName>
    <definedName name="Shtaket_Slimf_PE08" localSheetId="3">[2]Цены!$AX$53</definedName>
    <definedName name="Shtaket_Slimf_PE08">[1]Цены!$AV$53</definedName>
    <definedName name="Shtaket_Slimf_PEdp" localSheetId="0">[2]Цены!$AV$53</definedName>
    <definedName name="Shtaket_Slimf_PEdp" localSheetId="1">[2]Цены!$AV$53</definedName>
    <definedName name="Shtaket_Slimf_PEdp" localSheetId="2">[2]Цены!$AV$53</definedName>
    <definedName name="Shtaket_Slimf_PEdp" localSheetId="3">[2]Цены!$AV$53</definedName>
    <definedName name="Shtaket_Slimf_PEdp">[1]Цены!$AT$53</definedName>
    <definedName name="Shtaket_Slimf_Pt" localSheetId="0">[2]Цены!$R$53</definedName>
    <definedName name="Shtaket_Slimf_Pt" localSheetId="1">[2]Цены!$R$53</definedName>
    <definedName name="Shtaket_Slimf_Pt" localSheetId="2">[2]Цены!$R$53</definedName>
    <definedName name="Shtaket_Slimf_Pt" localSheetId="3">[2]Цены!$R$53</definedName>
    <definedName name="Shtaket_Slimf_Pt">[1]Цены!$R$53</definedName>
    <definedName name="Shtaket_Slimf_Ptdp" localSheetId="0">[2]Цены!$P$53</definedName>
    <definedName name="Shtaket_Slimf_Ptdp" localSheetId="1">[2]Цены!$P$53</definedName>
    <definedName name="Shtaket_Slimf_Ptdp" localSheetId="2">[2]Цены!$P$53</definedName>
    <definedName name="Shtaket_Slimf_Ptdp" localSheetId="3">[2]Цены!$P$53</definedName>
    <definedName name="Shtaket_Slimf_Ptdp">[1]Цены!$P$53</definedName>
    <definedName name="Shtaket_Slimf_PtRF" localSheetId="0">[2]Цены!$V$53</definedName>
    <definedName name="Shtaket_Slimf_PtRF" localSheetId="1">[2]Цены!$V$53</definedName>
    <definedName name="Shtaket_Slimf_PtRF" localSheetId="2">[2]Цены!$V$53</definedName>
    <definedName name="Shtaket_Slimf_PtRF" localSheetId="3">[2]Цены!$V$53</definedName>
    <definedName name="Shtaket_Slimf_PtRF">[1]Цены!$V$53</definedName>
    <definedName name="Shtaket_Slimf_PtRF4" localSheetId="0">[2]Цены!$X$53</definedName>
    <definedName name="Shtaket_Slimf_PtRF4" localSheetId="1">[2]Цены!$X$53</definedName>
    <definedName name="Shtaket_Slimf_PtRF4" localSheetId="2">[2]Цены!$X$53</definedName>
    <definedName name="Shtaket_Slimf_PtRF4" localSheetId="3">[2]Цены!$X$53</definedName>
    <definedName name="Shtaket_Slimf_PtRF4">[1]Цены!$X$53</definedName>
    <definedName name="Shtaket_Slimf_PtRFdp" localSheetId="0">[2]Цены!$T$53</definedName>
    <definedName name="Shtaket_Slimf_PtRFdp" localSheetId="1">[2]Цены!$T$53</definedName>
    <definedName name="Shtaket_Slimf_PtRFdp" localSheetId="2">[2]Цены!$T$53</definedName>
    <definedName name="Shtaket_Slimf_PtRFdp" localSheetId="3">[2]Цены!$T$53</definedName>
    <definedName name="Shtaket_Slimf_PtRFdp">[1]Цены!$T$53</definedName>
    <definedName name="Shtaket_Slimf_Pur" localSheetId="0">[2]Цены!$F$53</definedName>
    <definedName name="Shtaket_Slimf_Pur" localSheetId="1">[2]Цены!$F$53</definedName>
    <definedName name="Shtaket_Slimf_Pur" localSheetId="2">[2]Цены!$F$53</definedName>
    <definedName name="Shtaket_Slimf_Pur" localSheetId="3">[2]Цены!$F$53</definedName>
    <definedName name="Shtaket_Slimf_Pur">[1]Цены!$F$53</definedName>
    <definedName name="Shtaket_Slimf_PurLiteMatt" localSheetId="0">[2]Цены!$Z$53</definedName>
    <definedName name="Shtaket_Slimf_PurLiteMatt" localSheetId="1">[2]Цены!$Z$53</definedName>
    <definedName name="Shtaket_Slimf_PurLiteMatt" localSheetId="2">[2]Цены!$Z$53</definedName>
    <definedName name="Shtaket_Slimf_PurLiteMatt" localSheetId="3">[2]Цены!$Z$53</definedName>
    <definedName name="Shtaket_Slimf_PurLiteMatt">[1]Цены!$Z$53</definedName>
    <definedName name="Shtaket_Slimf_PurMatt" localSheetId="0">[2]Цены!$D$53</definedName>
    <definedName name="Shtaket_Slimf_PurMatt" localSheetId="1">[2]Цены!$D$53</definedName>
    <definedName name="Shtaket_Slimf_PurMatt" localSheetId="2">[2]Цены!$D$53</definedName>
    <definedName name="Shtaket_Slimf_PurMatt" localSheetId="3">[2]Цены!$D$53</definedName>
    <definedName name="Shtaket_Slimf_PurMatt">[1]Цены!$D$53</definedName>
    <definedName name="Shtaket_Slimf_PurPro" localSheetId="0">[2]Цены!$J$53</definedName>
    <definedName name="Shtaket_Slimf_PurPro" localSheetId="1">[2]Цены!$J$53</definedName>
    <definedName name="Shtaket_Slimf_PurPro" localSheetId="2">[2]Цены!$J$53</definedName>
    <definedName name="Shtaket_Slimf_PurPro" localSheetId="3">[2]Цены!$J$53</definedName>
    <definedName name="Shtaket_Slimf_PurPro">[1]Цены!$J$53</definedName>
    <definedName name="Shtaket_Slimf_PurProMatt275" localSheetId="0">[2]Цены!$H$53</definedName>
    <definedName name="Shtaket_Slimf_PurProMatt275" localSheetId="1">[2]Цены!$H$53</definedName>
    <definedName name="Shtaket_Slimf_PurProMatt275" localSheetId="2">[2]Цены!$H$53</definedName>
    <definedName name="Shtaket_Slimf_PurProMatt275" localSheetId="3">[2]Цены!$H$53</definedName>
    <definedName name="Shtaket_Slimf_PurProMatt275">[1]Цены!$H$53</definedName>
    <definedName name="Shtaket_Slimf_Sat" localSheetId="0">[2]Цены!$AP$53</definedName>
    <definedName name="Shtaket_Slimf_Sat" localSheetId="1">[2]Цены!$AP$53</definedName>
    <definedName name="Shtaket_Slimf_Sat" localSheetId="2">[2]Цены!$AP$53</definedName>
    <definedName name="Shtaket_Slimf_Sat" localSheetId="3">[2]Цены!$AP$53</definedName>
    <definedName name="Shtaket_Slimf_Sat">[1]Цены!$AN$53</definedName>
    <definedName name="Shtaket_Slimf_SatMatt" localSheetId="0">[2]Цены!$AB$53</definedName>
    <definedName name="Shtaket_Slimf_SatMatt" localSheetId="1">[2]Цены!$AB$53</definedName>
    <definedName name="Shtaket_Slimf_SatMatt" localSheetId="2">[2]Цены!$AB$53</definedName>
    <definedName name="Shtaket_Slimf_SatMatt" localSheetId="3">[2]Цены!$AB$53</definedName>
    <definedName name="Shtaket_Slimf_SatMatt">[1]Цены!$AB$53</definedName>
    <definedName name="Shtaket_Slimf_StBarhat" localSheetId="0">[2]Цены!$AD$53</definedName>
    <definedName name="Shtaket_Slimf_StBarhat" localSheetId="1">[2]Цены!$AD$53</definedName>
    <definedName name="Shtaket_Slimf_StBarhat" localSheetId="2">[2]Цены!$AD$53</definedName>
    <definedName name="Shtaket_Slimf_StBarhat" localSheetId="3">[2]Цены!$AD$53</definedName>
    <definedName name="Shtaket_Slimf_StBarhat">[1]Цены!$AD$53</definedName>
    <definedName name="Shtaket_Slimf_Vel_X" localSheetId="0">[2]Цены!$L$53</definedName>
    <definedName name="Shtaket_Slimf_Vel_X" localSheetId="1">[2]Цены!$L$53</definedName>
    <definedName name="Shtaket_Slimf_Vel_X" localSheetId="2">[2]Цены!$L$53</definedName>
    <definedName name="Shtaket_Slimf_Vel_X" localSheetId="3">[2]Цены!$L$53</definedName>
    <definedName name="Shtaket_Slimf_Vel_X">[1]Цены!$L$53</definedName>
    <definedName name="Shtaket_Slimf_Zn035" localSheetId="0">[2]Цены!$BZ$53</definedName>
    <definedName name="Shtaket_Slimf_Zn035" localSheetId="1">[2]Цены!$BZ$53</definedName>
    <definedName name="Shtaket_Slimf_Zn035" localSheetId="2">[2]Цены!$BZ$53</definedName>
    <definedName name="Shtaket_Slimf_Zn035" localSheetId="3">[2]Цены!$BZ$53</definedName>
    <definedName name="Shtaket_Slimf_Zn035">[1]Цены!$BX$53</definedName>
    <definedName name="Shtaket_Slimf_Zn04" localSheetId="0">[2]Цены!$BX$53</definedName>
    <definedName name="Shtaket_Slimf_Zn04" localSheetId="1">[2]Цены!$BX$53</definedName>
    <definedName name="Shtaket_Slimf_Zn04" localSheetId="2">[2]Цены!$BX$53</definedName>
    <definedName name="Shtaket_Slimf_Zn04" localSheetId="3">[2]Цены!$BX$53</definedName>
    <definedName name="Shtaket_Slimf_Zn04">[1]Цены!$BV$53</definedName>
    <definedName name="Shtaket_Slimf_Zn045" localSheetId="0">[2]Цены!$BV$53</definedName>
    <definedName name="Shtaket_Slimf_Zn045" localSheetId="1">[2]Цены!$BV$53</definedName>
    <definedName name="Shtaket_Slimf_Zn045" localSheetId="2">[2]Цены!$BV$53</definedName>
    <definedName name="Shtaket_Slimf_Zn045" localSheetId="3">[2]Цены!$BV$53</definedName>
    <definedName name="Shtaket_Slimf_Zn045">[1]Цены!$BT$53</definedName>
    <definedName name="Shtaket_Slimf_Zn05" localSheetId="0">[2]Цены!$BT$53</definedName>
    <definedName name="Shtaket_Slimf_Zn05" localSheetId="1">[2]Цены!$BT$53</definedName>
    <definedName name="Shtaket_Slimf_Zn05" localSheetId="2">[2]Цены!$BT$53</definedName>
    <definedName name="Shtaket_Slimf_Zn05" localSheetId="3">[2]Цены!$BT$53</definedName>
    <definedName name="Shtaket_Slimf_Zn05">[1]Цены!$BR$53</definedName>
    <definedName name="Shtaket_Slimf_Zn055" localSheetId="0">[2]Цены!$BR$53</definedName>
    <definedName name="Shtaket_Slimf_Zn055" localSheetId="1">[2]Цены!$BR$53</definedName>
    <definedName name="Shtaket_Slimf_Zn055" localSheetId="2">[2]Цены!$BR$53</definedName>
    <definedName name="Shtaket_Slimf_Zn055" localSheetId="3">[2]Цены!$BR$53</definedName>
    <definedName name="Shtaket_Slimf_Zn055">[1]Цены!$BP$53</definedName>
    <definedName name="Shtaket_Slimf_Zn07" localSheetId="0">[2]Цены!$BP$53</definedName>
    <definedName name="Shtaket_Slimf_Zn07" localSheetId="1">[2]Цены!$BP$53</definedName>
    <definedName name="Shtaket_Slimf_Zn07" localSheetId="2">[2]Цены!$BP$53</definedName>
    <definedName name="Shtaket_Slimf_Zn07" localSheetId="3">[2]Цены!$BP$53</definedName>
    <definedName name="Shtaket_Slimf_Zn07">[1]Цены!$BN$53</definedName>
    <definedName name="Shtaket_Slimf_Zn08" localSheetId="0">[2]Цены!$BN$53</definedName>
    <definedName name="Shtaket_Slimf_Zn08" localSheetId="1">[2]Цены!$BN$53</definedName>
    <definedName name="Shtaket_Slimf_Zn08" localSheetId="2">[2]Цены!$BN$53</definedName>
    <definedName name="Shtaket_Slimf_Zn08" localSheetId="3">[2]Цены!$BN$53</definedName>
    <definedName name="Shtaket_Slimf_Zn08">[1]Цены!$BL$53</definedName>
    <definedName name="Shtaket_Slimf_Zn09" localSheetId="0">[2]Цены!$BL$53</definedName>
    <definedName name="Shtaket_Slimf_Zn09" localSheetId="1">[2]Цены!$BL$53</definedName>
    <definedName name="Shtaket_Slimf_Zn09" localSheetId="2">[2]Цены!$BL$53</definedName>
    <definedName name="Shtaket_Slimf_Zn09" localSheetId="3">[2]Цены!$BL$53</definedName>
    <definedName name="Shtaket_Slimf_Zn09">[1]Цены!$BJ$53</definedName>
    <definedName name="Shtaket_Tw_Atl_X" localSheetId="0">[2]Цены!$N$50</definedName>
    <definedName name="Shtaket_Tw_Atl_X" localSheetId="1">[2]Цены!$N$50</definedName>
    <definedName name="Shtaket_Tw_Atl_X" localSheetId="2">[2]Цены!$N$50</definedName>
    <definedName name="Shtaket_Tw_Atl_X" localSheetId="3">[2]Цены!$N$50</definedName>
    <definedName name="Shtaket_Tw_Atl_X">[1]Цены!$N$50</definedName>
    <definedName name="Shtaket_Tw_dachPr" localSheetId="0">[2]Цены!$CB$50</definedName>
    <definedName name="Shtaket_Tw_dachPr" localSheetId="1">[2]Цены!$CB$50</definedName>
    <definedName name="Shtaket_Tw_dachPr" localSheetId="2">[2]Цены!$CB$50</definedName>
    <definedName name="Shtaket_Tw_dachPr" localSheetId="3">[2]Цены!$CB$50</definedName>
    <definedName name="Shtaket_Tw_dachPr">[1]Цены!$BZ$50</definedName>
    <definedName name="Shtaket_Tw_dachSk" localSheetId="0">[2]Цены!$CD$50</definedName>
    <definedName name="Shtaket_Tw_dachSk" localSheetId="1">[2]Цены!$CD$50</definedName>
    <definedName name="Shtaket_Tw_dachSk" localSheetId="2">[2]Цены!$CD$50</definedName>
    <definedName name="Shtaket_Tw_dachSk" localSheetId="3">[2]Цены!$CD$50</definedName>
    <definedName name="Shtaket_Tw_dachSk">[1]Цены!$CB$50</definedName>
    <definedName name="Shtaket_Tw_Dr" localSheetId="0">[2]Цены!$AL$50</definedName>
    <definedName name="Shtaket_Tw_Dr" localSheetId="1">[2]Цены!$AL$50</definedName>
    <definedName name="Shtaket_Tw_Dr" localSheetId="2">[2]Цены!$AL$50</definedName>
    <definedName name="Shtaket_Tw_Dr" localSheetId="3">[2]Цены!$AL$50</definedName>
    <definedName name="Shtaket_Tw_Dr">[1]Цены!$AL$50</definedName>
    <definedName name="Shtaket_Tw_Drdp" localSheetId="0">[2]Цены!$AF$50</definedName>
    <definedName name="Shtaket_Tw_Drdp" localSheetId="1">[2]Цены!$AF$50</definedName>
    <definedName name="Shtaket_Tw_Drdp" localSheetId="2">[2]Цены!$AF$50</definedName>
    <definedName name="Shtaket_Tw_Drdp" localSheetId="3">[2]Цены!$AF$50</definedName>
    <definedName name="Shtaket_Tw_Drdp">[1]Цены!$AF$50</definedName>
    <definedName name="Shtaket_Tw_DrLite">[2]Цены!$AN$50</definedName>
    <definedName name="Shtaket_Tw_DrTw" localSheetId="0">[2]Цены!$AH$50</definedName>
    <definedName name="Shtaket_Tw_DrTw" localSheetId="1">[2]Цены!$AH$50</definedName>
    <definedName name="Shtaket_Tw_DrTw" localSheetId="2">[2]Цены!$AH$50</definedName>
    <definedName name="Shtaket_Tw_DrTw" localSheetId="3">[2]Цены!$AH$50</definedName>
    <definedName name="Shtaket_Tw_DrTw">[1]Цены!$AH$50</definedName>
    <definedName name="Shtaket_Tw_DrTX" localSheetId="0">[2]Цены!$AJ$50</definedName>
    <definedName name="Shtaket_Tw_DrTX" localSheetId="1">[2]Цены!$AJ$50</definedName>
    <definedName name="Shtaket_Tw_DrTX" localSheetId="2">[2]Цены!$AJ$50</definedName>
    <definedName name="Shtaket_Tw_DrTX" localSheetId="3">[2]Цены!$AJ$50</definedName>
    <definedName name="Shtaket_Tw_DrTX">[1]Цены!$AJ$50</definedName>
    <definedName name="Shtaket_Tw_Pe04" localSheetId="0">[2]Цены!$BD$50</definedName>
    <definedName name="Shtaket_Tw_Pe04" localSheetId="1">[2]Цены!$BD$50</definedName>
    <definedName name="Shtaket_Tw_Pe04" localSheetId="2">[2]Цены!$BD$50</definedName>
    <definedName name="Shtaket_Tw_Pe04" localSheetId="3">[2]Цены!$BD$50</definedName>
    <definedName name="Shtaket_Tw_Pe04">[1]Цены!$BB$50</definedName>
    <definedName name="Shtaket_Tw_Pe045" localSheetId="0">[2]Цены!$AT$50</definedName>
    <definedName name="Shtaket_Tw_Pe045" localSheetId="1">[2]Цены!$AT$50</definedName>
    <definedName name="Shtaket_Tw_Pe045" localSheetId="2">[2]Цены!$AT$50</definedName>
    <definedName name="Shtaket_Tw_Pe045" localSheetId="3">[2]Цены!$AT$50</definedName>
    <definedName name="Shtaket_Tw_Pe045">[1]Цены!$AR$50</definedName>
    <definedName name="Shtaket_Tw_Pe045Lite" localSheetId="0">[2]Цены!$BJ$50</definedName>
    <definedName name="Shtaket_Tw_Pe045Lite" localSheetId="1">[2]Цены!$BJ$50</definedName>
    <definedName name="Shtaket_Tw_Pe045Lite" localSheetId="2">[2]Цены!$BJ$50</definedName>
    <definedName name="Shtaket_Tw_Pe045Lite" localSheetId="3">[2]Цены!$BJ$50</definedName>
    <definedName name="Shtaket_Tw_Pe045Lite">[1]Цены!$BH$50</definedName>
    <definedName name="Shtaket_Tw_Pe04dp" localSheetId="0">[2]Цены!$BF$50</definedName>
    <definedName name="Shtaket_Tw_Pe04dp" localSheetId="1">[2]Цены!$BF$50</definedName>
    <definedName name="Shtaket_Tw_Pe04dp" localSheetId="2">[2]Цены!$BF$50</definedName>
    <definedName name="Shtaket_Tw_Pe04dp" localSheetId="3">[2]Цены!$BF$50</definedName>
    <definedName name="Shtaket_Tw_Pe04dp">[1]Цены!$BD$50</definedName>
    <definedName name="Shtaket_Tw_Pe04dpMatt" localSheetId="0">[2]Цены!$BH$50</definedName>
    <definedName name="Shtaket_Tw_Pe04dpMatt" localSheetId="1">[2]Цены!$BH$50</definedName>
    <definedName name="Shtaket_Tw_Pe04dpMatt" localSheetId="2">[2]Цены!$BH$50</definedName>
    <definedName name="Shtaket_Tw_Pe04dpMatt" localSheetId="3">[2]Цены!$BH$50</definedName>
    <definedName name="Shtaket_Tw_Pe04dpMatt">[1]Цены!$BF$50</definedName>
    <definedName name="Shtaket_Tw_Pe05" localSheetId="0">[2]Цены!$AR$50</definedName>
    <definedName name="Shtaket_Tw_Pe05" localSheetId="1">[2]Цены!$AR$50</definedName>
    <definedName name="Shtaket_Tw_Pe05" localSheetId="2">[2]Цены!$AR$50</definedName>
    <definedName name="Shtaket_Tw_Pe05" localSheetId="3">[2]Цены!$AR$50</definedName>
    <definedName name="Shtaket_Tw_Pe05">[1]Цены!$AP$50</definedName>
    <definedName name="Shtaket_Tw_Pe07" localSheetId="0">[2]Цены!$AZ$50</definedName>
    <definedName name="Shtaket_Tw_Pe07" localSheetId="1">[2]Цены!$AZ$50</definedName>
    <definedName name="Shtaket_Tw_Pe07" localSheetId="2">[2]Цены!$AZ$50</definedName>
    <definedName name="Shtaket_Tw_Pe07" localSheetId="3">[2]Цены!$AZ$50</definedName>
    <definedName name="Shtaket_Tw_Pe07">[1]Цены!$AX$50</definedName>
    <definedName name="Shtaket_Tw_Pe07dp" localSheetId="0">[2]Цены!$BB$50</definedName>
    <definedName name="Shtaket_Tw_Pe07dp" localSheetId="1">[2]Цены!$BB$50</definedName>
    <definedName name="Shtaket_Tw_Pe07dp" localSheetId="2">[2]Цены!$BB$50</definedName>
    <definedName name="Shtaket_Tw_Pe07dp" localSheetId="3">[2]Цены!$BB$50</definedName>
    <definedName name="Shtaket_Tw_Pe07dp">[1]Цены!$AZ$50</definedName>
    <definedName name="Shtaket_Tw_Pe08" localSheetId="0">[2]Цены!$AX$50</definedName>
    <definedName name="Shtaket_Tw_Pe08" localSheetId="1">[2]Цены!$AX$50</definedName>
    <definedName name="Shtaket_Tw_Pe08" localSheetId="2">[2]Цены!$AX$50</definedName>
    <definedName name="Shtaket_Tw_Pe08" localSheetId="3">[2]Цены!$AX$50</definedName>
    <definedName name="Shtaket_Tw_Pe08">[1]Цены!$AV$50</definedName>
    <definedName name="Shtaket_Tw_PEdp" localSheetId="0">[2]Цены!$AV$50</definedName>
    <definedName name="Shtaket_Tw_PEdp" localSheetId="1">[2]Цены!$AV$50</definedName>
    <definedName name="Shtaket_Tw_PEdp" localSheetId="2">[2]Цены!$AV$50</definedName>
    <definedName name="Shtaket_Tw_PEdp" localSheetId="3">[2]Цены!$AV$50</definedName>
    <definedName name="Shtaket_Tw_PEdp">[1]Цены!$AT$50</definedName>
    <definedName name="Shtaket_Tw_Pt" localSheetId="0">[2]Цены!$R$50</definedName>
    <definedName name="Shtaket_Tw_Pt" localSheetId="1">[2]Цены!$R$50</definedName>
    <definedName name="Shtaket_Tw_Pt" localSheetId="2">[2]Цены!$R$50</definedName>
    <definedName name="Shtaket_Tw_Pt" localSheetId="3">[2]Цены!$R$50</definedName>
    <definedName name="Shtaket_Tw_Pt">[1]Цены!$R$50</definedName>
    <definedName name="Shtaket_Tw_Ptdp" localSheetId="0">[2]Цены!$P$50</definedName>
    <definedName name="Shtaket_Tw_Ptdp" localSheetId="1">[2]Цены!$P$50</definedName>
    <definedName name="Shtaket_Tw_Ptdp" localSheetId="2">[2]Цены!$P$50</definedName>
    <definedName name="Shtaket_Tw_Ptdp" localSheetId="3">[2]Цены!$P$50</definedName>
    <definedName name="Shtaket_Tw_Ptdp">[1]Цены!$P$50</definedName>
    <definedName name="Shtaket_Tw_PtRF" localSheetId="0">[2]Цены!$V$50</definedName>
    <definedName name="Shtaket_Tw_PtRF" localSheetId="1">[2]Цены!$V$50</definedName>
    <definedName name="Shtaket_Tw_PtRF" localSheetId="2">[2]Цены!$V$50</definedName>
    <definedName name="Shtaket_Tw_PtRF" localSheetId="3">[2]Цены!$V$50</definedName>
    <definedName name="Shtaket_Tw_PtRF">[1]Цены!$V$50</definedName>
    <definedName name="Shtaket_Tw_PtRF4" localSheetId="0">[2]Цены!$X$50</definedName>
    <definedName name="Shtaket_Tw_PtRF4" localSheetId="1">[2]Цены!$X$50</definedName>
    <definedName name="Shtaket_Tw_PtRF4" localSheetId="2">[2]Цены!$X$50</definedName>
    <definedName name="Shtaket_Tw_PtRF4" localSheetId="3">[2]Цены!$X$50</definedName>
    <definedName name="Shtaket_Tw_PtRF4">[1]Цены!$X$50</definedName>
    <definedName name="Shtaket_Tw_PtRFdp" localSheetId="0">[2]Цены!$T$50</definedName>
    <definedName name="Shtaket_Tw_PtRFdp" localSheetId="1">[2]Цены!$T$50</definedName>
    <definedName name="Shtaket_Tw_PtRFdp" localSheetId="2">[2]Цены!$T$50</definedName>
    <definedName name="Shtaket_Tw_PtRFdp" localSheetId="3">[2]Цены!$T$50</definedName>
    <definedName name="Shtaket_Tw_PtRFdp">[1]Цены!$T$50</definedName>
    <definedName name="Shtaket_Tw_Pur" localSheetId="0">[2]Цены!$F$50</definedName>
    <definedName name="Shtaket_Tw_Pur" localSheetId="1">[2]Цены!$F$50</definedName>
    <definedName name="Shtaket_Tw_Pur" localSheetId="2">[2]Цены!$F$50</definedName>
    <definedName name="Shtaket_Tw_Pur" localSheetId="3">[2]Цены!$F$50</definedName>
    <definedName name="Shtaket_Tw_Pur">[1]Цены!$F$50</definedName>
    <definedName name="Shtaket_Tw_PurLiteMatt" localSheetId="0">[2]Цены!$Z$50</definedName>
    <definedName name="Shtaket_Tw_PurLiteMatt" localSheetId="1">[2]Цены!$Z$50</definedName>
    <definedName name="Shtaket_Tw_PurLiteMatt" localSheetId="2">[2]Цены!$Z$50</definedName>
    <definedName name="Shtaket_Tw_PurLiteMatt" localSheetId="3">[2]Цены!$Z$50</definedName>
    <definedName name="Shtaket_Tw_PurLiteMatt">[1]Цены!$Z$50</definedName>
    <definedName name="Shtaket_Tw_PurMatt" localSheetId="0">[2]Цены!$D$50</definedName>
    <definedName name="Shtaket_Tw_PurMatt" localSheetId="1">[2]Цены!$D$50</definedName>
    <definedName name="Shtaket_Tw_PurMatt" localSheetId="2">[2]Цены!$D$50</definedName>
    <definedName name="Shtaket_Tw_PurMatt" localSheetId="3">[2]Цены!$D$50</definedName>
    <definedName name="Shtaket_Tw_PurMatt">[1]Цены!$D$50</definedName>
    <definedName name="Shtaket_Tw_PurPro" localSheetId="0">[2]Цены!$J$50</definedName>
    <definedName name="Shtaket_Tw_PurPro" localSheetId="1">[2]Цены!$J$50</definedName>
    <definedName name="Shtaket_Tw_PurPro" localSheetId="2">[2]Цены!$J$50</definedName>
    <definedName name="Shtaket_Tw_PurPro" localSheetId="3">[2]Цены!$J$50</definedName>
    <definedName name="Shtaket_Tw_PurPro">[1]Цены!$J$50</definedName>
    <definedName name="Shtaket_Tw_PurProMatt275" localSheetId="0">[2]Цены!$H$50</definedName>
    <definedName name="Shtaket_Tw_PurProMatt275" localSheetId="1">[2]Цены!$H$50</definedName>
    <definedName name="Shtaket_Tw_PurProMatt275" localSheetId="2">[2]Цены!$H$50</definedName>
    <definedName name="Shtaket_Tw_PurProMatt275" localSheetId="3">[2]Цены!$H$50</definedName>
    <definedName name="Shtaket_Tw_PurProMatt275">[1]Цены!$H$50</definedName>
    <definedName name="Shtaket_Tw_Sat" localSheetId="0">[2]Цены!$AP$50</definedName>
    <definedName name="Shtaket_Tw_Sat" localSheetId="1">[2]Цены!$AP$50</definedName>
    <definedName name="Shtaket_Tw_Sat" localSheetId="2">[2]Цены!$AP$50</definedName>
    <definedName name="Shtaket_Tw_Sat" localSheetId="3">[2]Цены!$AP$50</definedName>
    <definedName name="Shtaket_Tw_Sat">[1]Цены!$AN$50</definedName>
    <definedName name="Shtaket_Tw_SatMatt" localSheetId="0">[2]Цены!$AB$50</definedName>
    <definedName name="Shtaket_Tw_SatMatt" localSheetId="1">[2]Цены!$AB$50</definedName>
    <definedName name="Shtaket_Tw_SatMatt" localSheetId="2">[2]Цены!$AB$50</definedName>
    <definedName name="Shtaket_Tw_SatMatt" localSheetId="3">[2]Цены!$AB$50</definedName>
    <definedName name="Shtaket_Tw_SatMatt">[1]Цены!$AB$50</definedName>
    <definedName name="Shtaket_Tw_StBarhat" localSheetId="0">[2]Цены!$AD$50</definedName>
    <definedName name="Shtaket_Tw_StBarhat" localSheetId="1">[2]Цены!$AD$50</definedName>
    <definedName name="Shtaket_Tw_StBarhat" localSheetId="2">[2]Цены!$AD$50</definedName>
    <definedName name="Shtaket_Tw_StBarhat" localSheetId="3">[2]Цены!$AD$50</definedName>
    <definedName name="Shtaket_Tw_StBarhat">[1]Цены!$AD$50</definedName>
    <definedName name="Shtaket_Tw_Vel_X" localSheetId="0">[2]Цены!$L$50</definedName>
    <definedName name="Shtaket_Tw_Vel_X" localSheetId="1">[2]Цены!$L$50</definedName>
    <definedName name="Shtaket_Tw_Vel_X" localSheetId="2">[2]Цены!$L$50</definedName>
    <definedName name="Shtaket_Tw_Vel_X" localSheetId="3">[2]Цены!$L$50</definedName>
    <definedName name="Shtaket_Tw_Vel_X">[1]Цены!$L$50</definedName>
    <definedName name="Shtaket_Tw_Zn035" localSheetId="0">[2]Цены!$BZ$50</definedName>
    <definedName name="Shtaket_Tw_Zn035" localSheetId="1">[2]Цены!$BZ$50</definedName>
    <definedName name="Shtaket_Tw_Zn035" localSheetId="2">[2]Цены!$BZ$50</definedName>
    <definedName name="Shtaket_Tw_Zn035" localSheetId="3">[2]Цены!$BZ$50</definedName>
    <definedName name="Shtaket_Tw_Zn035">[1]Цены!$BX$50</definedName>
    <definedName name="Shtaket_Tw_Zn04" localSheetId="0">[2]Цены!$BX$50</definedName>
    <definedName name="Shtaket_Tw_Zn04" localSheetId="1">[2]Цены!$BX$50</definedName>
    <definedName name="Shtaket_Tw_Zn04" localSheetId="2">[2]Цены!$BX$50</definedName>
    <definedName name="Shtaket_Tw_Zn04" localSheetId="3">[2]Цены!$BX$50</definedName>
    <definedName name="Shtaket_Tw_Zn04">[1]Цены!$BV$50</definedName>
    <definedName name="Shtaket_Tw_Zn045" localSheetId="0">[2]Цены!$BV$50</definedName>
    <definedName name="Shtaket_Tw_Zn045" localSheetId="1">[2]Цены!$BV$50</definedName>
    <definedName name="Shtaket_Tw_Zn045" localSheetId="2">[2]Цены!$BV$50</definedName>
    <definedName name="Shtaket_Tw_Zn045" localSheetId="3">[2]Цены!$BV$50</definedName>
    <definedName name="Shtaket_Tw_Zn045">[1]Цены!$BT$50</definedName>
    <definedName name="Shtaket_Tw_Zn05" localSheetId="0">[2]Цены!$BT$50</definedName>
    <definedName name="Shtaket_Tw_Zn05" localSheetId="1">[2]Цены!$BT$50</definedName>
    <definedName name="Shtaket_Tw_Zn05" localSheetId="2">[2]Цены!$BT$50</definedName>
    <definedName name="Shtaket_Tw_Zn05" localSheetId="3">[2]Цены!$BT$50</definedName>
    <definedName name="Shtaket_Tw_Zn05">[1]Цены!$BR$50</definedName>
    <definedName name="Shtaket_Tw_Zn055" localSheetId="0">[2]Цены!$BR$50</definedName>
    <definedName name="Shtaket_Tw_Zn055" localSheetId="1">[2]Цены!$BR$50</definedName>
    <definedName name="Shtaket_Tw_Zn055" localSheetId="2">[2]Цены!$BR$50</definedName>
    <definedName name="Shtaket_Tw_Zn055" localSheetId="3">[2]Цены!$BR$50</definedName>
    <definedName name="Shtaket_Tw_Zn055">[1]Цены!$BP$50</definedName>
    <definedName name="Shtaket_Tw_Zn07" localSheetId="0">[2]Цены!$BP$50</definedName>
    <definedName name="Shtaket_Tw_Zn07" localSheetId="1">[2]Цены!$BP$50</definedName>
    <definedName name="Shtaket_Tw_Zn07" localSheetId="2">[2]Цены!$BP$50</definedName>
    <definedName name="Shtaket_Tw_Zn07" localSheetId="3">[2]Цены!$BP$50</definedName>
    <definedName name="Shtaket_Tw_Zn07">[1]Цены!$BN$50</definedName>
    <definedName name="Shtaket_Tw_Zn08" localSheetId="0">[2]Цены!$BN$50</definedName>
    <definedName name="Shtaket_Tw_Zn08" localSheetId="1">[2]Цены!$BN$50</definedName>
    <definedName name="Shtaket_Tw_Zn08" localSheetId="2">[2]Цены!$BN$50</definedName>
    <definedName name="Shtaket_Tw_Zn08" localSheetId="3">[2]Цены!$BN$50</definedName>
    <definedName name="Shtaket_Tw_Zn08">[1]Цены!$BL$50</definedName>
    <definedName name="Shtaket_Tw_Zn09" localSheetId="0">[2]Цены!$BL$50</definedName>
    <definedName name="Shtaket_Tw_Zn09" localSheetId="1">[2]Цены!$BL$50</definedName>
    <definedName name="Shtaket_Tw_Zn09" localSheetId="2">[2]Цены!$BL$50</definedName>
    <definedName name="Shtaket_Tw_Zn09" localSheetId="3">[2]Цены!$BL$50</definedName>
    <definedName name="Shtaket_Tw_Zn09">[1]Цены!$BJ$50</definedName>
    <definedName name="Shtaket_Twf_Atl_X" localSheetId="0">[2]Цены!$N$51</definedName>
    <definedName name="Shtaket_Twf_Atl_X" localSheetId="1">[2]Цены!$N$51</definedName>
    <definedName name="Shtaket_Twf_Atl_X" localSheetId="2">[2]Цены!$N$51</definedName>
    <definedName name="Shtaket_Twf_Atl_X" localSheetId="3">[2]Цены!$N$51</definedName>
    <definedName name="Shtaket_Twf_Atl_X">[1]Цены!$N$51</definedName>
    <definedName name="Shtaket_Twf_dachPr" localSheetId="0">[2]Цены!$CB$51</definedName>
    <definedName name="Shtaket_Twf_dachPr" localSheetId="1">[2]Цены!$CB$51</definedName>
    <definedName name="Shtaket_Twf_dachPr" localSheetId="2">[2]Цены!$CB$51</definedName>
    <definedName name="Shtaket_Twf_dachPr" localSheetId="3">[2]Цены!$CB$51</definedName>
    <definedName name="Shtaket_Twf_dachPr">[1]Цены!$BZ$51</definedName>
    <definedName name="Shtaket_Twf_dachSk" localSheetId="0">[2]Цены!$CD$51</definedName>
    <definedName name="Shtaket_Twf_dachSk" localSheetId="1">[2]Цены!$CD$51</definedName>
    <definedName name="Shtaket_Twf_dachSk" localSheetId="2">[2]Цены!$CD$51</definedName>
    <definedName name="Shtaket_Twf_dachSk" localSheetId="3">[2]Цены!$CD$51</definedName>
    <definedName name="Shtaket_Twf_dachSk">[1]Цены!$CB$51</definedName>
    <definedName name="Shtaket_Twf_Dr" localSheetId="0">[2]Цены!$AL$51</definedName>
    <definedName name="Shtaket_Twf_Dr" localSheetId="1">[2]Цены!$AL$51</definedName>
    <definedName name="Shtaket_Twf_Dr" localSheetId="2">[2]Цены!$AL$51</definedName>
    <definedName name="Shtaket_Twf_Dr" localSheetId="3">[2]Цены!$AL$51</definedName>
    <definedName name="Shtaket_Twf_Dr">[1]Цены!$AL$51</definedName>
    <definedName name="Shtaket_Twf_Drdp" localSheetId="0">[2]Цены!$AF$51</definedName>
    <definedName name="Shtaket_Twf_Drdp" localSheetId="1">[2]Цены!$AF$51</definedName>
    <definedName name="Shtaket_Twf_Drdp" localSheetId="2">[2]Цены!$AF$51</definedName>
    <definedName name="Shtaket_Twf_Drdp" localSheetId="3">[2]Цены!$AF$51</definedName>
    <definedName name="Shtaket_Twf_Drdp">[1]Цены!$AF$51</definedName>
    <definedName name="Shtaket_Twf_DrLite">[2]Цены!$AN$51</definedName>
    <definedName name="Shtaket_Twf_DrTw" localSheetId="0">[2]Цены!$AH$51</definedName>
    <definedName name="Shtaket_Twf_DrTw" localSheetId="1">[2]Цены!$AH$51</definedName>
    <definedName name="Shtaket_Twf_DrTw" localSheetId="2">[2]Цены!$AH$51</definedName>
    <definedName name="Shtaket_Twf_DrTw" localSheetId="3">[2]Цены!$AH$51</definedName>
    <definedName name="Shtaket_Twf_DrTw">[1]Цены!$AH$51</definedName>
    <definedName name="Shtaket_Twf_DrTX" localSheetId="0">[2]Цены!$AJ$51</definedName>
    <definedName name="Shtaket_Twf_DrTX" localSheetId="1">[2]Цены!$AJ$51</definedName>
    <definedName name="Shtaket_Twf_DrTX" localSheetId="2">[2]Цены!$AJ$51</definedName>
    <definedName name="Shtaket_Twf_DrTX" localSheetId="3">[2]Цены!$AJ$51</definedName>
    <definedName name="Shtaket_Twf_DrTX">[1]Цены!$AJ$51</definedName>
    <definedName name="Shtaket_Twf_Pe04" localSheetId="0">[2]Цены!$BD$51</definedName>
    <definedName name="Shtaket_Twf_Pe04" localSheetId="1">[2]Цены!$BD$51</definedName>
    <definedName name="Shtaket_Twf_Pe04" localSheetId="2">[2]Цены!$BD$51</definedName>
    <definedName name="Shtaket_Twf_Pe04" localSheetId="3">[2]Цены!$BD$51</definedName>
    <definedName name="Shtaket_Twf_Pe04">[1]Цены!$BB$51</definedName>
    <definedName name="Shtaket_Twf_Pe045" localSheetId="0">[2]Цены!$AT$51</definedName>
    <definedName name="Shtaket_Twf_Pe045" localSheetId="1">[2]Цены!$AT$51</definedName>
    <definedName name="Shtaket_Twf_Pe045" localSheetId="2">[2]Цены!$AT$51</definedName>
    <definedName name="Shtaket_Twf_Pe045" localSheetId="3">[2]Цены!$AT$51</definedName>
    <definedName name="Shtaket_Twf_Pe045">[1]Цены!$AR$51</definedName>
    <definedName name="Shtaket_Twf_Pe045Lite" localSheetId="0">[2]Цены!$BJ$51</definedName>
    <definedName name="Shtaket_Twf_Pe045Lite" localSheetId="1">[2]Цены!$BJ$51</definedName>
    <definedName name="Shtaket_Twf_Pe045Lite" localSheetId="2">[2]Цены!$BJ$51</definedName>
    <definedName name="Shtaket_Twf_Pe045Lite" localSheetId="3">[2]Цены!$BJ$51</definedName>
    <definedName name="Shtaket_Twf_Pe045Lite">[1]Цены!$BH$51</definedName>
    <definedName name="Shtaket_Twf_Pe04dp" localSheetId="0">[2]Цены!$BF$51</definedName>
    <definedName name="Shtaket_Twf_Pe04dp" localSheetId="1">[2]Цены!$BF$51</definedName>
    <definedName name="Shtaket_Twf_Pe04dp" localSheetId="2">[2]Цены!$BF$51</definedName>
    <definedName name="Shtaket_Twf_Pe04dp" localSheetId="3">[2]Цены!$BF$51</definedName>
    <definedName name="Shtaket_Twf_Pe04dp">[1]Цены!$BD$51</definedName>
    <definedName name="Shtaket_Twf_Pe04dpMatt" localSheetId="0">[2]Цены!$BH$51</definedName>
    <definedName name="Shtaket_Twf_Pe04dpMatt" localSheetId="1">[2]Цены!$BH$51</definedName>
    <definedName name="Shtaket_Twf_Pe04dpMatt" localSheetId="2">[2]Цены!$BH$51</definedName>
    <definedName name="Shtaket_Twf_Pe04dpMatt" localSheetId="3">[2]Цены!$BH$51</definedName>
    <definedName name="Shtaket_Twf_Pe04dpMatt">[1]Цены!$BF$51</definedName>
    <definedName name="Shtaket_Twf_Pe05" localSheetId="0">[2]Цены!$AR$51</definedName>
    <definedName name="Shtaket_Twf_Pe05" localSheetId="1">[2]Цены!$AR$51</definedName>
    <definedName name="Shtaket_Twf_Pe05" localSheetId="2">[2]Цены!$AR$51</definedName>
    <definedName name="Shtaket_Twf_Pe05" localSheetId="3">[2]Цены!$AR$51</definedName>
    <definedName name="Shtaket_Twf_Pe05">[1]Цены!$AP$51</definedName>
    <definedName name="Shtaket_Twf_Pe07" localSheetId="0">[2]Цены!$AZ$51</definedName>
    <definedName name="Shtaket_Twf_Pe07" localSheetId="1">[2]Цены!$AZ$51</definedName>
    <definedName name="Shtaket_Twf_Pe07" localSheetId="2">[2]Цены!$AZ$51</definedName>
    <definedName name="Shtaket_Twf_Pe07" localSheetId="3">[2]Цены!$AZ$51</definedName>
    <definedName name="Shtaket_Twf_Pe07">[1]Цены!$AX$51</definedName>
    <definedName name="Shtaket_Twf_Pe07dp" localSheetId="0">[2]Цены!$BB$51</definedName>
    <definedName name="Shtaket_Twf_Pe07dp" localSheetId="1">[2]Цены!$BB$51</definedName>
    <definedName name="Shtaket_Twf_Pe07dp" localSheetId="2">[2]Цены!$BB$51</definedName>
    <definedName name="Shtaket_Twf_Pe07dp" localSheetId="3">[2]Цены!$BB$51</definedName>
    <definedName name="Shtaket_Twf_Pe07dp">[1]Цены!$AZ$51</definedName>
    <definedName name="Shtaket_Twf_Pe08" localSheetId="0">[2]Цены!$AX$51</definedName>
    <definedName name="Shtaket_Twf_Pe08" localSheetId="1">[2]Цены!$AX$51</definedName>
    <definedName name="Shtaket_Twf_Pe08" localSheetId="2">[2]Цены!$AX$51</definedName>
    <definedName name="Shtaket_Twf_Pe08" localSheetId="3">[2]Цены!$AX$51</definedName>
    <definedName name="Shtaket_Twf_Pe08">[1]Цены!$AV$51</definedName>
    <definedName name="Shtaket_Twf_PEdp" localSheetId="0">[2]Цены!$AV$51</definedName>
    <definedName name="Shtaket_Twf_PEdp" localSheetId="1">[2]Цены!$AV$51</definedName>
    <definedName name="Shtaket_Twf_PEdp" localSheetId="2">[2]Цены!$AV$51</definedName>
    <definedName name="Shtaket_Twf_PEdp" localSheetId="3">[2]Цены!$AV$51</definedName>
    <definedName name="Shtaket_Twf_PEdp">[1]Цены!$AT$51</definedName>
    <definedName name="Shtaket_Twf_Pt" localSheetId="0">[2]Цены!$R$51</definedName>
    <definedName name="Shtaket_Twf_Pt" localSheetId="1">[2]Цены!$R$51</definedName>
    <definedName name="Shtaket_Twf_Pt" localSheetId="2">[2]Цены!$R$51</definedName>
    <definedName name="Shtaket_Twf_Pt" localSheetId="3">[2]Цены!$R$51</definedName>
    <definedName name="Shtaket_Twf_Pt">[1]Цены!$R$51</definedName>
    <definedName name="Shtaket_Twf_Ptdp" localSheetId="0">[2]Цены!$P$51</definedName>
    <definedName name="Shtaket_Twf_Ptdp" localSheetId="1">[2]Цены!$P$51</definedName>
    <definedName name="Shtaket_Twf_Ptdp" localSheetId="2">[2]Цены!$P$51</definedName>
    <definedName name="Shtaket_Twf_Ptdp" localSheetId="3">[2]Цены!$P$51</definedName>
    <definedName name="Shtaket_Twf_Ptdp">[1]Цены!$P$51</definedName>
    <definedName name="Shtaket_Twf_PtRF" localSheetId="0">[2]Цены!$V$51</definedName>
    <definedName name="Shtaket_Twf_PtRF" localSheetId="1">[2]Цены!$V$51</definedName>
    <definedName name="Shtaket_Twf_PtRF" localSheetId="2">[2]Цены!$V$51</definedName>
    <definedName name="Shtaket_Twf_PtRF" localSheetId="3">[2]Цены!$V$51</definedName>
    <definedName name="Shtaket_Twf_PtRF">[1]Цены!$V$51</definedName>
    <definedName name="Shtaket_Twf_PtRF4" localSheetId="0">[2]Цены!$X$51</definedName>
    <definedName name="Shtaket_Twf_PtRF4" localSheetId="1">[2]Цены!$X$51</definedName>
    <definedName name="Shtaket_Twf_PtRF4" localSheetId="2">[2]Цены!$X$51</definedName>
    <definedName name="Shtaket_Twf_PtRF4" localSheetId="3">[2]Цены!$X$51</definedName>
    <definedName name="Shtaket_Twf_PtRF4">[1]Цены!$X$51</definedName>
    <definedName name="Shtaket_Twf_PtRFdp" localSheetId="0">[2]Цены!$T$51</definedName>
    <definedName name="Shtaket_Twf_PtRFdp" localSheetId="1">[2]Цены!$T$51</definedName>
    <definedName name="Shtaket_Twf_PtRFdp" localSheetId="2">[2]Цены!$T$51</definedName>
    <definedName name="Shtaket_Twf_PtRFdp" localSheetId="3">[2]Цены!$T$51</definedName>
    <definedName name="Shtaket_Twf_PtRFdp">[1]Цены!$T$51</definedName>
    <definedName name="Shtaket_Twf_Pur" localSheetId="0">[2]Цены!$F$51</definedName>
    <definedName name="Shtaket_Twf_Pur" localSheetId="1">[2]Цены!$F$51</definedName>
    <definedName name="Shtaket_Twf_Pur" localSheetId="2">[2]Цены!$F$51</definedName>
    <definedName name="Shtaket_Twf_Pur" localSheetId="3">[2]Цены!$F$51</definedName>
    <definedName name="Shtaket_Twf_Pur">[1]Цены!$F$51</definedName>
    <definedName name="Shtaket_Twf_PurLiteMatt" localSheetId="0">[2]Цены!$Z$51</definedName>
    <definedName name="Shtaket_Twf_PurLiteMatt" localSheetId="1">[2]Цены!$Z$51</definedName>
    <definedName name="Shtaket_Twf_PurLiteMatt" localSheetId="2">[2]Цены!$Z$51</definedName>
    <definedName name="Shtaket_Twf_PurLiteMatt" localSheetId="3">[2]Цены!$Z$51</definedName>
    <definedName name="Shtaket_Twf_PurLiteMatt">[1]Цены!$Z$51</definedName>
    <definedName name="Shtaket_Twf_PurMatt" localSheetId="0">[2]Цены!$D$51</definedName>
    <definedName name="Shtaket_Twf_PurMatt" localSheetId="1">[2]Цены!$D$51</definedName>
    <definedName name="Shtaket_Twf_PurMatt" localSheetId="2">[2]Цены!$D$51</definedName>
    <definedName name="Shtaket_Twf_PurMatt" localSheetId="3">[2]Цены!$D$51</definedName>
    <definedName name="Shtaket_Twf_PurMatt">[1]Цены!$D$51</definedName>
    <definedName name="Shtaket_Twf_PurPro" localSheetId="0">[2]Цены!$J$51</definedName>
    <definedName name="Shtaket_Twf_PurPro" localSheetId="1">[2]Цены!$J$51</definedName>
    <definedName name="Shtaket_Twf_PurPro" localSheetId="2">[2]Цены!$J$51</definedName>
    <definedName name="Shtaket_Twf_PurPro" localSheetId="3">[2]Цены!$J$51</definedName>
    <definedName name="Shtaket_Twf_PurPro">[1]Цены!$J$51</definedName>
    <definedName name="Shtaket_Twf_PurProMatt275" localSheetId="0">[2]Цены!$H$51</definedName>
    <definedName name="Shtaket_Twf_PurProMatt275" localSheetId="1">[2]Цены!$H$51</definedName>
    <definedName name="Shtaket_Twf_PurProMatt275" localSheetId="2">[2]Цены!$H$51</definedName>
    <definedName name="Shtaket_Twf_PurProMatt275" localSheetId="3">[2]Цены!$H$51</definedName>
    <definedName name="Shtaket_Twf_PurProMatt275">[1]Цены!$H$51</definedName>
    <definedName name="Shtaket_Twf_Sat" localSheetId="0">[2]Цены!$AP$51</definedName>
    <definedName name="Shtaket_Twf_Sat" localSheetId="1">[2]Цены!$AP$51</definedName>
    <definedName name="Shtaket_Twf_Sat" localSheetId="2">[2]Цены!$AP$51</definedName>
    <definedName name="Shtaket_Twf_Sat" localSheetId="3">[2]Цены!$AP$51</definedName>
    <definedName name="Shtaket_Twf_Sat">[1]Цены!$AN$51</definedName>
    <definedName name="Shtaket_Twf_SatMatt" localSheetId="0">[2]Цены!$AB$51</definedName>
    <definedName name="Shtaket_Twf_SatMatt" localSheetId="1">[2]Цены!$AB$51</definedName>
    <definedName name="Shtaket_Twf_SatMatt" localSheetId="2">[2]Цены!$AB$51</definedName>
    <definedName name="Shtaket_Twf_SatMatt" localSheetId="3">[2]Цены!$AB$51</definedName>
    <definedName name="Shtaket_Twf_SatMatt">[1]Цены!$AB$51</definedName>
    <definedName name="Shtaket_Twf_StBarhat" localSheetId="0">[2]Цены!$AD$51</definedName>
    <definedName name="Shtaket_Twf_StBarhat" localSheetId="1">[2]Цены!$AD$51</definedName>
    <definedName name="Shtaket_Twf_StBarhat" localSheetId="2">[2]Цены!$AD$51</definedName>
    <definedName name="Shtaket_Twf_StBarhat" localSheetId="3">[2]Цены!$AD$51</definedName>
    <definedName name="Shtaket_Twf_StBarhat">[1]Цены!$AD$51</definedName>
    <definedName name="Shtaket_Twf_Vel_X" localSheetId="0">[2]Цены!$L$51</definedName>
    <definedName name="Shtaket_Twf_Vel_X" localSheetId="1">[2]Цены!$L$51</definedName>
    <definedName name="Shtaket_Twf_Vel_X" localSheetId="2">[2]Цены!$L$51</definedName>
    <definedName name="Shtaket_Twf_Vel_X" localSheetId="3">[2]Цены!$L$51</definedName>
    <definedName name="Shtaket_Twf_Vel_X">[1]Цены!$L$51</definedName>
    <definedName name="Shtaket_Twf_Zn035" localSheetId="0">[2]Цены!$BZ$51</definedName>
    <definedName name="Shtaket_Twf_Zn035" localSheetId="1">[2]Цены!$BZ$51</definedName>
    <definedName name="Shtaket_Twf_Zn035" localSheetId="2">[2]Цены!$BZ$51</definedName>
    <definedName name="Shtaket_Twf_Zn035" localSheetId="3">[2]Цены!$BZ$51</definedName>
    <definedName name="Shtaket_Twf_Zn035">[1]Цены!$BX$51</definedName>
    <definedName name="Shtaket_Twf_Zn04" localSheetId="0">[2]Цены!$BX$51</definedName>
    <definedName name="Shtaket_Twf_Zn04" localSheetId="1">[2]Цены!$BX$51</definedName>
    <definedName name="Shtaket_Twf_Zn04" localSheetId="2">[2]Цены!$BX$51</definedName>
    <definedName name="Shtaket_Twf_Zn04" localSheetId="3">[2]Цены!$BX$51</definedName>
    <definedName name="Shtaket_Twf_Zn04">[1]Цены!$BV$51</definedName>
    <definedName name="Shtaket_Twf_Zn045" localSheetId="0">[2]Цены!$BV$51</definedName>
    <definedName name="Shtaket_Twf_Zn045" localSheetId="1">[2]Цены!$BV$51</definedName>
    <definedName name="Shtaket_Twf_Zn045" localSheetId="2">[2]Цены!$BV$51</definedName>
    <definedName name="Shtaket_Twf_Zn045" localSheetId="3">[2]Цены!$BV$51</definedName>
    <definedName name="Shtaket_Twf_Zn045">[1]Цены!$BT$51</definedName>
    <definedName name="Shtaket_Twf_Zn05" localSheetId="0">[2]Цены!$BT$51</definedName>
    <definedName name="Shtaket_Twf_Zn05" localSheetId="1">[2]Цены!$BT$51</definedName>
    <definedName name="Shtaket_Twf_Zn05" localSheetId="2">[2]Цены!$BT$51</definedName>
    <definedName name="Shtaket_Twf_Zn05" localSheetId="3">[2]Цены!$BT$51</definedName>
    <definedName name="Shtaket_Twf_Zn05">[1]Цены!$BR$51</definedName>
    <definedName name="Shtaket_Twf_Zn055" localSheetId="0">[2]Цены!$BR$51</definedName>
    <definedName name="Shtaket_Twf_Zn055" localSheetId="1">[2]Цены!$BR$51</definedName>
    <definedName name="Shtaket_Twf_Zn055" localSheetId="2">[2]Цены!$BR$51</definedName>
    <definedName name="Shtaket_Twf_Zn055" localSheetId="3">[2]Цены!$BR$51</definedName>
    <definedName name="Shtaket_Twf_Zn055">[1]Цены!$BP$51</definedName>
    <definedName name="Shtaket_Twf_Zn07" localSheetId="0">[2]Цены!$BP$51</definedName>
    <definedName name="Shtaket_Twf_Zn07" localSheetId="1">[2]Цены!$BP$51</definedName>
    <definedName name="Shtaket_Twf_Zn07" localSheetId="2">[2]Цены!$BP$51</definedName>
    <definedName name="Shtaket_Twf_Zn07" localSheetId="3">[2]Цены!$BP$51</definedName>
    <definedName name="Shtaket_Twf_Zn07">[1]Цены!$BN$51</definedName>
    <definedName name="Shtaket_Twf_Zn08" localSheetId="0">[2]Цены!$BN$51</definedName>
    <definedName name="Shtaket_Twf_Zn08" localSheetId="1">[2]Цены!$BN$51</definedName>
    <definedName name="Shtaket_Twf_Zn08" localSheetId="2">[2]Цены!$BN$51</definedName>
    <definedName name="Shtaket_Twf_Zn08" localSheetId="3">[2]Цены!$BN$51</definedName>
    <definedName name="Shtaket_Twf_Zn08">[1]Цены!$BL$51</definedName>
    <definedName name="Shtaket_Twf_Zn09" localSheetId="0">[2]Цены!$BL$51</definedName>
    <definedName name="Shtaket_Twf_Zn09" localSheetId="1">[2]Цены!$BL$51</definedName>
    <definedName name="Shtaket_Twf_Zn09" localSheetId="2">[2]Цены!$BL$51</definedName>
    <definedName name="Shtaket_Twf_Zn09" localSheetId="3">[2]Цены!$BL$51</definedName>
    <definedName name="Shtaket_Twf_Zn09">[1]Цены!$BJ$51</definedName>
    <definedName name="Shtrips_Atl_X" localSheetId="0">[2]Цены!$N$34</definedName>
    <definedName name="Shtrips_Atl_X" localSheetId="1">[2]Цены!$N$34</definedName>
    <definedName name="Shtrips_Atl_X" localSheetId="2">[2]Цены!$N$34</definedName>
    <definedName name="Shtrips_Atl_X" localSheetId="3">[2]Цены!$N$34</definedName>
    <definedName name="Shtrips_Atl_X">[1]Цены!$N$34</definedName>
    <definedName name="Shtrips_dachPr" localSheetId="0">[2]Цены!$CB$34</definedName>
    <definedName name="Shtrips_dachPr" localSheetId="1">[2]Цены!$CB$34</definedName>
    <definedName name="Shtrips_dachPr" localSheetId="2">[2]Цены!$CB$34</definedName>
    <definedName name="Shtrips_dachPr" localSheetId="3">[2]Цены!$CB$34</definedName>
    <definedName name="Shtrips_dachPr">[1]Цены!$BZ$34</definedName>
    <definedName name="Shtrips_dachSk" localSheetId="0">[2]Цены!$CD$34</definedName>
    <definedName name="Shtrips_dachSk" localSheetId="1">[2]Цены!$CD$34</definedName>
    <definedName name="Shtrips_dachSk" localSheetId="2">[2]Цены!$CD$34</definedName>
    <definedName name="Shtrips_dachSk" localSheetId="3">[2]Цены!$CD$34</definedName>
    <definedName name="Shtrips_dachSk">[1]Цены!$CB$34</definedName>
    <definedName name="Shtrips_Dr" localSheetId="0">[2]Цены!$AL$34</definedName>
    <definedName name="Shtrips_Dr" localSheetId="1">[2]Цены!$AL$34</definedName>
    <definedName name="Shtrips_Dr" localSheetId="2">[2]Цены!$AL$34</definedName>
    <definedName name="Shtrips_Dr" localSheetId="3">[2]Цены!$AL$34</definedName>
    <definedName name="Shtrips_Dr">[1]Цены!$AL$34</definedName>
    <definedName name="Shtrips_Drdp" localSheetId="0">[2]Цены!$AF$34</definedName>
    <definedName name="Shtrips_Drdp" localSheetId="1">[2]Цены!$AF$34</definedName>
    <definedName name="Shtrips_Drdp" localSheetId="2">[2]Цены!$AF$34</definedName>
    <definedName name="Shtrips_Drdp" localSheetId="3">[2]Цены!$AF$34</definedName>
    <definedName name="Shtrips_Drdp">[1]Цены!$AF$34</definedName>
    <definedName name="Shtrips_DrLite">[2]Цены!$AN$34</definedName>
    <definedName name="Shtrips_DrTw" localSheetId="0">[2]Цены!$AH$34</definedName>
    <definedName name="Shtrips_DrTw" localSheetId="1">[2]Цены!$AH$34</definedName>
    <definedName name="Shtrips_DrTw" localSheetId="2">[2]Цены!$AH$34</definedName>
    <definedName name="Shtrips_DrTw" localSheetId="3">[2]Цены!$AH$34</definedName>
    <definedName name="Shtrips_DrTw">[1]Цены!$AH$34</definedName>
    <definedName name="Shtrips_DrTX" localSheetId="0">[2]Цены!$AJ$34</definedName>
    <definedName name="Shtrips_DrTX" localSheetId="1">[2]Цены!$AJ$34</definedName>
    <definedName name="Shtrips_DrTX" localSheetId="2">[2]Цены!$AJ$34</definedName>
    <definedName name="Shtrips_DrTX" localSheetId="3">[2]Цены!$AJ$34</definedName>
    <definedName name="Shtrips_DrTX">[1]Цены!$AJ$34</definedName>
    <definedName name="Shtrips_Pe04" localSheetId="0">[2]Цены!$BD$34</definedName>
    <definedName name="Shtrips_Pe04" localSheetId="1">[2]Цены!$BD$34</definedName>
    <definedName name="Shtrips_Pe04" localSheetId="2">[2]Цены!$BD$34</definedName>
    <definedName name="Shtrips_Pe04" localSheetId="3">[2]Цены!$BD$34</definedName>
    <definedName name="Shtrips_Pe04">[1]Цены!$BB$34</definedName>
    <definedName name="Shtrips_Pe045" localSheetId="0">[2]Цены!$AT$34</definedName>
    <definedName name="Shtrips_Pe045" localSheetId="1">[2]Цены!$AT$34</definedName>
    <definedName name="Shtrips_Pe045" localSheetId="2">[2]Цены!$AT$34</definedName>
    <definedName name="Shtrips_Pe045" localSheetId="3">[2]Цены!$AT$34</definedName>
    <definedName name="Shtrips_Pe045">[1]Цены!$AR$34</definedName>
    <definedName name="Shtrips_Pe045Lite" localSheetId="0">[2]Цены!$BJ$34</definedName>
    <definedName name="Shtrips_Pe045Lite" localSheetId="1">[2]Цены!$BJ$34</definedName>
    <definedName name="Shtrips_Pe045Lite" localSheetId="2">[2]Цены!$BJ$34</definedName>
    <definedName name="Shtrips_Pe045Lite" localSheetId="3">[2]Цены!$BJ$34</definedName>
    <definedName name="Shtrips_Pe045Lite">[1]Цены!$BH$34</definedName>
    <definedName name="Shtrips_Pe04dp" localSheetId="0">[2]Цены!$BF$34</definedName>
    <definedName name="Shtrips_Pe04dp" localSheetId="1">[2]Цены!$BF$34</definedName>
    <definedName name="Shtrips_Pe04dp" localSheetId="2">[2]Цены!$BF$34</definedName>
    <definedName name="Shtrips_Pe04dp" localSheetId="3">[2]Цены!$BF$34</definedName>
    <definedName name="Shtrips_Pe04dp">[1]Цены!$BD$34</definedName>
    <definedName name="Shtrips_Pe04dpMatt" localSheetId="0">[2]Цены!$BH$34</definedName>
    <definedName name="Shtrips_Pe04dpMatt" localSheetId="1">[2]Цены!$BH$34</definedName>
    <definedName name="Shtrips_Pe04dpMatt" localSheetId="2">[2]Цены!$BH$34</definedName>
    <definedName name="Shtrips_Pe04dpMatt" localSheetId="3">[2]Цены!$BH$34</definedName>
    <definedName name="Shtrips_Pe04dpMatt">[1]Цены!$BF$34</definedName>
    <definedName name="Shtrips_Pe05" localSheetId="0">[2]Цены!$AR$34</definedName>
    <definedName name="Shtrips_Pe05" localSheetId="1">[2]Цены!$AR$34</definedName>
    <definedName name="Shtrips_Pe05" localSheetId="2">[2]Цены!$AR$34</definedName>
    <definedName name="Shtrips_Pe05" localSheetId="3">[2]Цены!$AR$34</definedName>
    <definedName name="Shtrips_Pe05">[1]Цены!$AP$34</definedName>
    <definedName name="Shtrips_Pe07" localSheetId="0">[2]Цены!$AZ$34</definedName>
    <definedName name="Shtrips_Pe07" localSheetId="1">[2]Цены!$AZ$34</definedName>
    <definedName name="Shtrips_Pe07" localSheetId="2">[2]Цены!$AZ$34</definedName>
    <definedName name="Shtrips_Pe07" localSheetId="3">[2]Цены!$AZ$34</definedName>
    <definedName name="Shtrips_Pe07">[1]Цены!$AX$34</definedName>
    <definedName name="Shtrips_Pe07dp" localSheetId="0">[2]Цены!$BB$34</definedName>
    <definedName name="Shtrips_Pe07dp" localSheetId="1">[2]Цены!$BB$34</definedName>
    <definedName name="Shtrips_Pe07dp" localSheetId="2">[2]Цены!$BB$34</definedName>
    <definedName name="Shtrips_Pe07dp" localSheetId="3">[2]Цены!$BB$34</definedName>
    <definedName name="Shtrips_Pe07dp">[1]Цены!$AZ$34</definedName>
    <definedName name="Shtrips_Pe08" localSheetId="0">[2]Цены!$AX$34</definedName>
    <definedName name="Shtrips_Pe08" localSheetId="1">[2]Цены!$AX$34</definedName>
    <definedName name="Shtrips_Pe08" localSheetId="2">[2]Цены!$AX$34</definedName>
    <definedName name="Shtrips_Pe08" localSheetId="3">[2]Цены!$AX$34</definedName>
    <definedName name="Shtrips_Pe08">[1]Цены!$AV$34</definedName>
    <definedName name="Shtrips_PEdp" localSheetId="0">[2]Цены!$AV$34</definedName>
    <definedName name="Shtrips_PEdp" localSheetId="1">[2]Цены!$AV$34</definedName>
    <definedName name="Shtrips_PEdp" localSheetId="2">[2]Цены!$AV$34</definedName>
    <definedName name="Shtrips_PEdp" localSheetId="3">[2]Цены!$AV$34</definedName>
    <definedName name="Shtrips_PEdp">[1]Цены!$AT$34</definedName>
    <definedName name="Shtrips_Pt" localSheetId="0">[2]Цены!$R$34</definedName>
    <definedName name="Shtrips_Pt" localSheetId="1">[2]Цены!$R$34</definedName>
    <definedName name="Shtrips_Pt" localSheetId="2">[2]Цены!$R$34</definedName>
    <definedName name="Shtrips_Pt" localSheetId="3">[2]Цены!$R$34</definedName>
    <definedName name="Shtrips_Pt">[1]Цены!$R$34</definedName>
    <definedName name="Shtrips_Ptdp" localSheetId="0">[2]Цены!$P$34</definedName>
    <definedName name="Shtrips_Ptdp" localSheetId="1">[2]Цены!$P$34</definedName>
    <definedName name="Shtrips_Ptdp" localSheetId="2">[2]Цены!$P$34</definedName>
    <definedName name="Shtrips_Ptdp" localSheetId="3">[2]Цены!$P$34</definedName>
    <definedName name="Shtrips_Ptdp">[1]Цены!$P$34</definedName>
    <definedName name="Shtrips_PtRF" localSheetId="0">[2]Цены!$V$34</definedName>
    <definedName name="Shtrips_PtRF" localSheetId="1">[2]Цены!$V$34</definedName>
    <definedName name="Shtrips_PtRF" localSheetId="2">[2]Цены!$V$34</definedName>
    <definedName name="Shtrips_PtRF" localSheetId="3">[2]Цены!$V$34</definedName>
    <definedName name="Shtrips_PtRF">[1]Цены!$V$34</definedName>
    <definedName name="Shtrips_PtRF4" localSheetId="0">[2]Цены!$X$34</definedName>
    <definedName name="Shtrips_PtRF4" localSheetId="1">[2]Цены!$X$34</definedName>
    <definedName name="Shtrips_PtRF4" localSheetId="2">[2]Цены!$X$34</definedName>
    <definedName name="Shtrips_PtRF4" localSheetId="3">[2]Цены!$X$34</definedName>
    <definedName name="Shtrips_PtRF4">[1]Цены!$X$34</definedName>
    <definedName name="Shtrips_PtRFdp" localSheetId="0">[2]Цены!$T$34</definedName>
    <definedName name="Shtrips_PtRFdp" localSheetId="1">[2]Цены!$T$34</definedName>
    <definedName name="Shtrips_PtRFdp" localSheetId="2">[2]Цены!$T$34</definedName>
    <definedName name="Shtrips_PtRFdp" localSheetId="3">[2]Цены!$T$34</definedName>
    <definedName name="Shtrips_PtRFdp">[1]Цены!$T$34</definedName>
    <definedName name="Shtrips_Pur" localSheetId="0">[2]Цены!$F$34</definedName>
    <definedName name="Shtrips_Pur" localSheetId="1">[2]Цены!$F$34</definedName>
    <definedName name="Shtrips_Pur" localSheetId="2">[2]Цены!$F$34</definedName>
    <definedName name="Shtrips_Pur" localSheetId="3">[2]Цены!$F$34</definedName>
    <definedName name="Shtrips_Pur">[1]Цены!$F$34</definedName>
    <definedName name="Shtrips_PurLiteMatt" localSheetId="0">[2]Цены!$Z$34</definedName>
    <definedName name="Shtrips_PurLiteMatt" localSheetId="1">[2]Цены!$Z$34</definedName>
    <definedName name="Shtrips_PurLiteMatt" localSheetId="2">[2]Цены!$Z$34</definedName>
    <definedName name="Shtrips_PurLiteMatt" localSheetId="3">[2]Цены!$Z$34</definedName>
    <definedName name="Shtrips_PurLiteMatt">[1]Цены!$Z$34</definedName>
    <definedName name="Shtrips_PurMatt" localSheetId="0">[2]Цены!$D$34</definedName>
    <definedName name="Shtrips_PurMatt" localSheetId="1">[2]Цены!$D$34</definedName>
    <definedName name="Shtrips_PurMatt" localSheetId="2">[2]Цены!$D$34</definedName>
    <definedName name="Shtrips_PurMatt" localSheetId="3">[2]Цены!$D$34</definedName>
    <definedName name="Shtrips_PurMatt">[1]Цены!$D$34</definedName>
    <definedName name="Shtrips_PurPro" localSheetId="0">[2]Цены!$J$34</definedName>
    <definedName name="Shtrips_PurPro" localSheetId="1">[2]Цены!$J$34</definedName>
    <definedName name="Shtrips_PurPro" localSheetId="2">[2]Цены!$J$34</definedName>
    <definedName name="Shtrips_PurPro" localSheetId="3">[2]Цены!$J$34</definedName>
    <definedName name="Shtrips_PurPro">[1]Цены!$J$34</definedName>
    <definedName name="Shtrips_PurProMatt275" localSheetId="0">[2]Цены!$H$34</definedName>
    <definedName name="Shtrips_PurProMatt275" localSheetId="1">[2]Цены!$H$34</definedName>
    <definedName name="Shtrips_PurProMatt275" localSheetId="2">[2]Цены!$H$34</definedName>
    <definedName name="Shtrips_PurProMatt275" localSheetId="3">[2]Цены!$H$34</definedName>
    <definedName name="Shtrips_PurProMatt275">[1]Цены!$H$34</definedName>
    <definedName name="Shtrips_Sat" localSheetId="0">[2]Цены!$AP$34</definedName>
    <definedName name="Shtrips_Sat" localSheetId="1">[2]Цены!$AP$34</definedName>
    <definedName name="Shtrips_Sat" localSheetId="2">[2]Цены!$AP$34</definedName>
    <definedName name="Shtrips_Sat" localSheetId="3">[2]Цены!$AP$34</definedName>
    <definedName name="Shtrips_Sat">[1]Цены!$AN$34</definedName>
    <definedName name="Shtrips_SatMatt" localSheetId="0">[2]Цены!$AB$34</definedName>
    <definedName name="Shtrips_SatMatt" localSheetId="1">[2]Цены!$AB$34</definedName>
    <definedName name="Shtrips_SatMatt" localSheetId="2">[2]Цены!$AB$34</definedName>
    <definedName name="Shtrips_SatMatt" localSheetId="3">[2]Цены!$AB$34</definedName>
    <definedName name="Shtrips_SatMatt">[1]Цены!$AB$34</definedName>
    <definedName name="Shtrips_StBarhat" localSheetId="0">[2]Цены!$AD$34</definedName>
    <definedName name="Shtrips_StBarhat" localSheetId="1">[2]Цены!$AD$34</definedName>
    <definedName name="Shtrips_StBarhat" localSheetId="2">[2]Цены!$AD$34</definedName>
    <definedName name="Shtrips_StBarhat" localSheetId="3">[2]Цены!$AD$34</definedName>
    <definedName name="Shtrips_StBarhat">[1]Цены!$AD$34</definedName>
    <definedName name="Shtrips_Vel_X" localSheetId="0">[2]Цены!$L$34</definedName>
    <definedName name="Shtrips_Vel_X" localSheetId="1">[2]Цены!$L$34</definedName>
    <definedName name="Shtrips_Vel_X" localSheetId="2">[2]Цены!$L$34</definedName>
    <definedName name="Shtrips_Vel_X" localSheetId="3">[2]Цены!$L$34</definedName>
    <definedName name="Shtrips_Vel_X">[1]Цены!$L$34</definedName>
    <definedName name="Shtrips_Zn035" localSheetId="0">[2]Цены!$BZ$34</definedName>
    <definedName name="Shtrips_Zn035" localSheetId="1">[2]Цены!$BZ$34</definedName>
    <definedName name="Shtrips_Zn035" localSheetId="2">[2]Цены!$BZ$34</definedName>
    <definedName name="Shtrips_Zn035" localSheetId="3">[2]Цены!$BZ$34</definedName>
    <definedName name="Shtrips_Zn035">[1]Цены!$BX$34</definedName>
    <definedName name="Shtrips_Zn04" localSheetId="0">[2]Цены!$BX$34</definedName>
    <definedName name="Shtrips_Zn04" localSheetId="1">[2]Цены!$BX$34</definedName>
    <definedName name="Shtrips_Zn04" localSheetId="2">[2]Цены!$BX$34</definedName>
    <definedName name="Shtrips_Zn04" localSheetId="3">[2]Цены!$BX$34</definedName>
    <definedName name="Shtrips_Zn04">[1]Цены!$BV$34</definedName>
    <definedName name="Shtrips_Zn045" localSheetId="0">[2]Цены!$BV$34</definedName>
    <definedName name="Shtrips_Zn045" localSheetId="1">[2]Цены!$BV$34</definedName>
    <definedName name="Shtrips_Zn045" localSheetId="2">[2]Цены!$BV$34</definedName>
    <definedName name="Shtrips_Zn045" localSheetId="3">[2]Цены!$BV$34</definedName>
    <definedName name="Shtrips_Zn045">[1]Цены!$BT$34</definedName>
    <definedName name="Shtrips_Zn05" localSheetId="0">[2]Цены!$BT$34</definedName>
    <definedName name="Shtrips_Zn05" localSheetId="1">[2]Цены!$BT$34</definedName>
    <definedName name="Shtrips_Zn05" localSheetId="2">[2]Цены!$BT$34</definedName>
    <definedName name="Shtrips_Zn05" localSheetId="3">[2]Цены!$BT$34</definedName>
    <definedName name="Shtrips_Zn05">[1]Цены!$BR$34</definedName>
    <definedName name="Shtrips_Zn055" localSheetId="0">[2]Цены!$BR$34</definedName>
    <definedName name="Shtrips_Zn055" localSheetId="1">[2]Цены!$BR$34</definedName>
    <definedName name="Shtrips_Zn055" localSheetId="2">[2]Цены!$BR$34</definedName>
    <definedName name="Shtrips_Zn055" localSheetId="3">[2]Цены!$BR$34</definedName>
    <definedName name="Shtrips_Zn055">[1]Цены!$BP$34</definedName>
    <definedName name="Shtrips_Zn07" localSheetId="0">[2]Цены!$BP$34</definedName>
    <definedName name="Shtrips_Zn07" localSheetId="1">[2]Цены!$BP$34</definedName>
    <definedName name="Shtrips_Zn07" localSheetId="2">[2]Цены!$BP$34</definedName>
    <definedName name="Shtrips_Zn07" localSheetId="3">[2]Цены!$BP$34</definedName>
    <definedName name="Shtrips_Zn07">[1]Цены!$BN$34</definedName>
    <definedName name="Shtrips_Zn08" localSheetId="0">[2]Цены!$BN$34</definedName>
    <definedName name="Shtrips_Zn08" localSheetId="1">[2]Цены!$BN$34</definedName>
    <definedName name="Shtrips_Zn08" localSheetId="2">[2]Цены!$BN$34</definedName>
    <definedName name="Shtrips_Zn08" localSheetId="3">[2]Цены!$BN$34</definedName>
    <definedName name="Shtrips_Zn08">[1]Цены!$BL$34</definedName>
    <definedName name="Shtrips_Zn09" localSheetId="0">[2]Цены!$BL$34</definedName>
    <definedName name="Shtrips_Zn09" localSheetId="1">[2]Цены!$BL$34</definedName>
    <definedName name="Shtrips_Zn09" localSheetId="2">[2]Цены!$BL$34</definedName>
    <definedName name="Shtrips_Zn09" localSheetId="3">[2]Цены!$BL$34</definedName>
    <definedName name="Shtrips_Zn09">[1]Цены!$BJ$34</definedName>
    <definedName name="ShtripsFalz_Atl_X" localSheetId="0">[2]Цены!$N$33</definedName>
    <definedName name="ShtripsFalz_Atl_X" localSheetId="1">[2]Цены!$N$33</definedName>
    <definedName name="ShtripsFalz_Atl_X" localSheetId="2">[2]Цены!$N$33</definedName>
    <definedName name="ShtripsFalz_Atl_X" localSheetId="3">[2]Цены!$N$33</definedName>
    <definedName name="ShtripsFalz_Atl_X">[1]Цены!$N$33</definedName>
    <definedName name="ShtripsFalz_dachPr" localSheetId="0">[2]Цены!$CB$33</definedName>
    <definedName name="ShtripsFalz_dachPr" localSheetId="1">[2]Цены!$CB$33</definedName>
    <definedName name="ShtripsFalz_dachPr" localSheetId="2">[2]Цены!$CB$33</definedName>
    <definedName name="ShtripsFalz_dachPr" localSheetId="3">[2]Цены!$CB$33</definedName>
    <definedName name="ShtripsFalz_dachPr">[1]Цены!$BZ$33</definedName>
    <definedName name="ShtripsFalz_dachSk" localSheetId="0">[2]Цены!$CD$33</definedName>
    <definedName name="ShtripsFalz_dachSk" localSheetId="1">[2]Цены!$CD$33</definedName>
    <definedName name="ShtripsFalz_dachSk" localSheetId="2">[2]Цены!$CD$33</definedName>
    <definedName name="ShtripsFalz_dachSk" localSheetId="3">[2]Цены!$CD$33</definedName>
    <definedName name="ShtripsFalz_dachSk">[1]Цены!$CB$33</definedName>
    <definedName name="ShtripsFalz_Dr" localSheetId="0">[2]Цены!$AL$33</definedName>
    <definedName name="ShtripsFalz_Dr" localSheetId="1">[2]Цены!$AL$33</definedName>
    <definedName name="ShtripsFalz_Dr" localSheetId="2">[2]Цены!$AL$33</definedName>
    <definedName name="ShtripsFalz_Dr" localSheetId="3">[2]Цены!$AL$33</definedName>
    <definedName name="ShtripsFalz_Dr">[1]Цены!$AL$33</definedName>
    <definedName name="ShtripsFalz_Drdp" localSheetId="0">[2]Цены!$AF$33</definedName>
    <definedName name="ShtripsFalz_Drdp" localSheetId="1">[2]Цены!$AF$33</definedName>
    <definedName name="ShtripsFalz_Drdp" localSheetId="2">[2]Цены!$AF$33</definedName>
    <definedName name="ShtripsFalz_Drdp" localSheetId="3">[2]Цены!$AF$33</definedName>
    <definedName name="ShtripsFalz_Drdp">[1]Цены!$AF$33</definedName>
    <definedName name="ShtripsFalz_DrLite">[2]Цены!$AN$33</definedName>
    <definedName name="ShtripsFalz_DrTw" localSheetId="0">[2]Цены!$AH$33</definedName>
    <definedName name="ShtripsFalz_DrTw" localSheetId="1">[2]Цены!$AH$33</definedName>
    <definedName name="ShtripsFalz_DrTw" localSheetId="2">[2]Цены!$AH$33</definedName>
    <definedName name="ShtripsFalz_DrTw" localSheetId="3">[2]Цены!$AH$33</definedName>
    <definedName name="ShtripsFalz_DrTw">[1]Цены!$AH$33</definedName>
    <definedName name="ShtripsFalz_DrTX" localSheetId="0">[2]Цены!$AJ$33</definedName>
    <definedName name="ShtripsFalz_DrTX" localSheetId="1">[2]Цены!$AJ$33</definedName>
    <definedName name="ShtripsFalz_DrTX" localSheetId="2">[2]Цены!$AJ$33</definedName>
    <definedName name="ShtripsFalz_DrTX" localSheetId="3">[2]Цены!$AJ$33</definedName>
    <definedName name="ShtripsFalz_DrTX">[1]Цены!$AJ$33</definedName>
    <definedName name="ShtripsFalz_Pe04" localSheetId="0">[2]Цены!$BD$33</definedName>
    <definedName name="ShtripsFalz_Pe04" localSheetId="1">[2]Цены!$BD$33</definedName>
    <definedName name="ShtripsFalz_Pe04" localSheetId="2">[2]Цены!$BD$33</definedName>
    <definedName name="ShtripsFalz_Pe04" localSheetId="3">[2]Цены!$BD$33</definedName>
    <definedName name="ShtripsFalz_Pe04">[1]Цены!$BB$33</definedName>
    <definedName name="ShtripsFalz_Pe045" localSheetId="0">[2]Цены!$AT$33</definedName>
    <definedName name="ShtripsFalz_Pe045" localSheetId="1">[2]Цены!$AT$33</definedName>
    <definedName name="ShtripsFalz_Pe045" localSheetId="2">[2]Цены!$AT$33</definedName>
    <definedName name="ShtripsFalz_Pe045" localSheetId="3">[2]Цены!$AT$33</definedName>
    <definedName name="ShtripsFalz_Pe045">[1]Цены!$AR$33</definedName>
    <definedName name="ShtripsFalz_Pe045Lite" localSheetId="0">[2]Цены!$BJ$33</definedName>
    <definedName name="ShtripsFalz_Pe045Lite" localSheetId="1">[2]Цены!$BJ$33</definedName>
    <definedName name="ShtripsFalz_Pe045Lite" localSheetId="2">[2]Цены!$BJ$33</definedName>
    <definedName name="ShtripsFalz_Pe045Lite" localSheetId="3">[2]Цены!$BJ$33</definedName>
    <definedName name="ShtripsFalz_Pe045Lite">[1]Цены!$BH$33</definedName>
    <definedName name="ShtripsFalz_Pe04dp" localSheetId="0">[2]Цены!$BF$33</definedName>
    <definedName name="ShtripsFalz_Pe04dp" localSheetId="1">[2]Цены!$BF$33</definedName>
    <definedName name="ShtripsFalz_Pe04dp" localSheetId="2">[2]Цены!$BF$33</definedName>
    <definedName name="ShtripsFalz_Pe04dp" localSheetId="3">[2]Цены!$BF$33</definedName>
    <definedName name="ShtripsFalz_Pe04dp">[1]Цены!$BD$33</definedName>
    <definedName name="ShtripsFalz_Pe04dpMatt" localSheetId="0">[2]Цены!$BH$33</definedName>
    <definedName name="ShtripsFalz_Pe04dpMatt" localSheetId="1">[2]Цены!$BH$33</definedName>
    <definedName name="ShtripsFalz_Pe04dpMatt" localSheetId="2">[2]Цены!$BH$33</definedName>
    <definedName name="ShtripsFalz_Pe04dpMatt" localSheetId="3">[2]Цены!$BH$33</definedName>
    <definedName name="ShtripsFalz_Pe04dpMatt">[1]Цены!$BF$33</definedName>
    <definedName name="ShtripsFalz_Pe07" localSheetId="0">[2]Цены!$AZ$33</definedName>
    <definedName name="ShtripsFalz_Pe07" localSheetId="1">[2]Цены!$AZ$33</definedName>
    <definedName name="ShtripsFalz_Pe07" localSheetId="2">[2]Цены!$AZ$33</definedName>
    <definedName name="ShtripsFalz_Pe07" localSheetId="3">[2]Цены!$AZ$33</definedName>
    <definedName name="ShtripsFalz_Pe07">[1]Цены!$AX$33</definedName>
    <definedName name="ShtripsFalz_Pe07dp" localSheetId="0">[2]Цены!$BB$33</definedName>
    <definedName name="ShtripsFalz_Pe07dp" localSheetId="1">[2]Цены!$BB$33</definedName>
    <definedName name="ShtripsFalz_Pe07dp" localSheetId="2">[2]Цены!$BB$33</definedName>
    <definedName name="ShtripsFalz_Pe07dp" localSheetId="3">[2]Цены!$BB$33</definedName>
    <definedName name="ShtripsFalz_Pe07dp">[1]Цены!$AZ$33</definedName>
    <definedName name="ShtripsFalz_Pe08" localSheetId="0">[2]Цены!$AX$33</definedName>
    <definedName name="ShtripsFalz_Pe08" localSheetId="1">[2]Цены!$AX$33</definedName>
    <definedName name="ShtripsFalz_Pe08" localSheetId="2">[2]Цены!$AX$33</definedName>
    <definedName name="ShtripsFalz_Pe08" localSheetId="3">[2]Цены!$AX$33</definedName>
    <definedName name="ShtripsFalz_Pe08">[1]Цены!$AV$33</definedName>
    <definedName name="ShtripsFalz_PEdp" localSheetId="0">[2]Цены!$AV$33</definedName>
    <definedName name="ShtripsFalz_PEdp" localSheetId="1">[2]Цены!$AV$33</definedName>
    <definedName name="ShtripsFalz_PEdp" localSheetId="2">[2]Цены!$AV$33</definedName>
    <definedName name="ShtripsFalz_PEdp" localSheetId="3">[2]Цены!$AV$33</definedName>
    <definedName name="ShtripsFalz_PEdp">[1]Цены!$AT$33</definedName>
    <definedName name="ShtripsFalz_Pt" localSheetId="0">[2]Цены!$R$33</definedName>
    <definedName name="ShtripsFalz_Pt" localSheetId="1">[2]Цены!$R$33</definedName>
    <definedName name="ShtripsFalz_Pt" localSheetId="2">[2]Цены!$R$33</definedName>
    <definedName name="ShtripsFalz_Pt" localSheetId="3">[2]Цены!$R$33</definedName>
    <definedName name="ShtripsFalz_Pt">[1]Цены!$R$33</definedName>
    <definedName name="ShtripsFalz_Ptdp" localSheetId="0">[2]Цены!$P$33</definedName>
    <definedName name="ShtripsFalz_Ptdp" localSheetId="1">[2]Цены!$P$33</definedName>
    <definedName name="ShtripsFalz_Ptdp" localSheetId="2">[2]Цены!$P$33</definedName>
    <definedName name="ShtripsFalz_Ptdp" localSheetId="3">[2]Цены!$P$33</definedName>
    <definedName name="ShtripsFalz_Ptdp">[1]Цены!$P$33</definedName>
    <definedName name="ShtripsFalz_PtRF" localSheetId="0">[2]Цены!$V$33</definedName>
    <definedName name="ShtripsFalz_PtRF" localSheetId="1">[2]Цены!$V$33</definedName>
    <definedName name="ShtripsFalz_PtRF" localSheetId="2">[2]Цены!$V$33</definedName>
    <definedName name="ShtripsFalz_PtRF" localSheetId="3">[2]Цены!$V$33</definedName>
    <definedName name="ShtripsFalz_PtRF">[1]Цены!$V$33</definedName>
    <definedName name="ShtripsFalz_PtRF4" localSheetId="0">[2]Цены!$X$33</definedName>
    <definedName name="ShtripsFalz_PtRF4" localSheetId="1">[2]Цены!$X$33</definedName>
    <definedName name="ShtripsFalz_PtRF4" localSheetId="2">[2]Цены!$X$33</definedName>
    <definedName name="ShtripsFalz_PtRF4" localSheetId="3">[2]Цены!$X$33</definedName>
    <definedName name="ShtripsFalz_PtRF4">[1]Цены!$X$33</definedName>
    <definedName name="ShtripsFalz_PtRFdp" localSheetId="0">[2]Цены!$T$33</definedName>
    <definedName name="ShtripsFalz_PtRFdp" localSheetId="1">[2]Цены!$T$33</definedName>
    <definedName name="ShtripsFalz_PtRFdp" localSheetId="2">[2]Цены!$T$33</definedName>
    <definedName name="ShtripsFalz_PtRFdp" localSheetId="3">[2]Цены!$T$33</definedName>
    <definedName name="ShtripsFalz_PtRFdp">[1]Цены!$T$33</definedName>
    <definedName name="ShtripsFalz_Pur" localSheetId="0">[2]Цены!$F$33</definedName>
    <definedName name="ShtripsFalz_Pur" localSheetId="1">[2]Цены!$F$33</definedName>
    <definedName name="ShtripsFalz_Pur" localSheetId="2">[2]Цены!$F$33</definedName>
    <definedName name="ShtripsFalz_Pur" localSheetId="3">[2]Цены!$F$33</definedName>
    <definedName name="ShtripsFalz_Pur">[1]Цены!$F$33</definedName>
    <definedName name="ShtripsFalz_PurLiteMatt" localSheetId="0">[2]Цены!$Z$33</definedName>
    <definedName name="ShtripsFalz_PurLiteMatt" localSheetId="1">[2]Цены!$Z$33</definedName>
    <definedName name="ShtripsFalz_PurLiteMatt" localSheetId="2">[2]Цены!$Z$33</definedName>
    <definedName name="ShtripsFalz_PurLiteMatt" localSheetId="3">[2]Цены!$Z$33</definedName>
    <definedName name="ShtripsFalz_PurLiteMatt">[1]Цены!$Z$33</definedName>
    <definedName name="ShtripsFalz_PurMatt" localSheetId="0">[2]Цены!$D$33</definedName>
    <definedName name="ShtripsFalz_PurMatt" localSheetId="1">[2]Цены!$D$33</definedName>
    <definedName name="ShtripsFalz_PurMatt" localSheetId="2">[2]Цены!$D$33</definedName>
    <definedName name="ShtripsFalz_PurMatt" localSheetId="3">[2]Цены!$D$33</definedName>
    <definedName name="ShtripsFalz_PurMatt">[1]Цены!$D$33</definedName>
    <definedName name="ShtripsFalz_PurPro" localSheetId="0">[2]Цены!$J$33</definedName>
    <definedName name="ShtripsFalz_PurPro" localSheetId="1">[2]Цены!$J$33</definedName>
    <definedName name="ShtripsFalz_PurPro" localSheetId="2">[2]Цены!$J$33</definedName>
    <definedName name="ShtripsFalz_PurPro" localSheetId="3">[2]Цены!$J$33</definedName>
    <definedName name="ShtripsFalz_PurPro">[1]Цены!$J$33</definedName>
    <definedName name="ShtripsFalz_PurProMatt275" localSheetId="0">[2]Цены!$H$33</definedName>
    <definedName name="ShtripsFalz_PurProMatt275" localSheetId="1">[2]Цены!$H$33</definedName>
    <definedName name="ShtripsFalz_PurProMatt275" localSheetId="2">[2]Цены!$H$33</definedName>
    <definedName name="ShtripsFalz_PurProMatt275" localSheetId="3">[2]Цены!$H$33</definedName>
    <definedName name="ShtripsFalz_PurProMatt275">[1]Цены!$H$33</definedName>
    <definedName name="ShtripsFalz_Sat" localSheetId="0">[2]Цены!$AP$33</definedName>
    <definedName name="ShtripsFalz_Sat" localSheetId="1">[2]Цены!$AP$33</definedName>
    <definedName name="ShtripsFalz_Sat" localSheetId="2">[2]Цены!$AP$33</definedName>
    <definedName name="ShtripsFalz_Sat" localSheetId="3">[2]Цены!$AP$33</definedName>
    <definedName name="ShtripsFalz_Sat">[1]Цены!$AN$33</definedName>
    <definedName name="ShtripsFalz_SatMatt" localSheetId="0">[2]Цены!$AB$33</definedName>
    <definedName name="ShtripsFalz_SatMatt" localSheetId="1">[2]Цены!$AB$33</definedName>
    <definedName name="ShtripsFalz_SatMatt" localSheetId="2">[2]Цены!$AB$33</definedName>
    <definedName name="ShtripsFalz_SatMatt" localSheetId="3">[2]Цены!$AB$33</definedName>
    <definedName name="ShtripsFalz_SatMatt">[1]Цены!$AB$33</definedName>
    <definedName name="ShtripsFalz_StBarhat" localSheetId="0">[2]Цены!$AD$33</definedName>
    <definedName name="ShtripsFalz_StBarhat" localSheetId="1">[2]Цены!$AD$33</definedName>
    <definedName name="ShtripsFalz_StBarhat" localSheetId="2">[2]Цены!$AD$33</definedName>
    <definedName name="ShtripsFalz_StBarhat" localSheetId="3">[2]Цены!$AD$33</definedName>
    <definedName name="ShtripsFalz_StBarhat">[1]Цены!$AD$33</definedName>
    <definedName name="ShtripsFalz_Vel_X" localSheetId="0">[2]Цены!$L$33</definedName>
    <definedName name="ShtripsFalz_Vel_X" localSheetId="1">[2]Цены!$L$33</definedName>
    <definedName name="ShtripsFalz_Vel_X" localSheetId="2">[2]Цены!$L$33</definedName>
    <definedName name="ShtripsFalz_Vel_X" localSheetId="3">[2]Цены!$L$33</definedName>
    <definedName name="ShtripsFalz_Vel_X">[1]Цены!$L$33</definedName>
    <definedName name="ShtripsFalz_Zn035" localSheetId="0">[2]Цены!$BZ$33</definedName>
    <definedName name="ShtripsFalz_Zn035" localSheetId="1">[2]Цены!$BZ$33</definedName>
    <definedName name="ShtripsFalz_Zn035" localSheetId="2">[2]Цены!$BZ$33</definedName>
    <definedName name="ShtripsFalz_Zn035" localSheetId="3">[2]Цены!$BZ$33</definedName>
    <definedName name="ShtripsFalz_Zn035">[1]Цены!$BX$33</definedName>
    <definedName name="ShtripsFalz_Zn04" localSheetId="0">[2]Цены!$BX$33</definedName>
    <definedName name="ShtripsFalz_Zn04" localSheetId="1">[2]Цены!$BX$33</definedName>
    <definedName name="ShtripsFalz_Zn04" localSheetId="2">[2]Цены!$BX$33</definedName>
    <definedName name="ShtripsFalz_Zn04" localSheetId="3">[2]Цены!$BX$33</definedName>
    <definedName name="ShtripsFalz_Zn04">[1]Цены!$BV$33</definedName>
    <definedName name="ShtripsFalz_Zn045" localSheetId="0">[2]Цены!$BV$33</definedName>
    <definedName name="ShtripsFalz_Zn045" localSheetId="1">[2]Цены!$BV$33</definedName>
    <definedName name="ShtripsFalz_Zn045" localSheetId="2">[2]Цены!$BV$33</definedName>
    <definedName name="ShtripsFalz_Zn045" localSheetId="3">[2]Цены!$BV$33</definedName>
    <definedName name="ShtripsFalz_Zn045">[1]Цены!$BT$33</definedName>
    <definedName name="ShtripsFalz_Zn05" localSheetId="0">[2]Цены!$BT$33</definedName>
    <definedName name="ShtripsFalz_Zn05" localSheetId="1">[2]Цены!$BT$33</definedName>
    <definedName name="ShtripsFalz_Zn05" localSheetId="2">[2]Цены!$BT$33</definedName>
    <definedName name="ShtripsFalz_Zn05" localSheetId="3">[2]Цены!$BT$33</definedName>
    <definedName name="ShtripsFalz_Zn05">[1]Цены!$BR$33</definedName>
    <definedName name="ShtripsFalz_Zn055" localSheetId="0">[2]Цены!$BR$33</definedName>
    <definedName name="ShtripsFalz_Zn055" localSheetId="1">[2]Цены!$BR$33</definedName>
    <definedName name="ShtripsFalz_Zn055" localSheetId="2">[2]Цены!$BR$33</definedName>
    <definedName name="ShtripsFalz_Zn055" localSheetId="3">[2]Цены!$BR$33</definedName>
    <definedName name="ShtripsFalz_Zn055">[1]Цены!$BP$33</definedName>
    <definedName name="ShtripsFalz_Zn07" localSheetId="0">[2]Цены!$BP$33</definedName>
    <definedName name="ShtripsFalz_Zn07" localSheetId="1">[2]Цены!$BP$33</definedName>
    <definedName name="ShtripsFalz_Zn07" localSheetId="2">[2]Цены!$BP$33</definedName>
    <definedName name="ShtripsFalz_Zn07" localSheetId="3">[2]Цены!$BP$33</definedName>
    <definedName name="ShtripsFalz_Zn07">[1]Цены!$BN$33</definedName>
    <definedName name="ShtripsFalz_Zn08" localSheetId="0">[2]Цены!$BN$33</definedName>
    <definedName name="ShtripsFalz_Zn08" localSheetId="1">[2]Цены!$BN$33</definedName>
    <definedName name="ShtripsFalz_Zn08" localSheetId="2">[2]Цены!$BN$33</definedName>
    <definedName name="ShtripsFalz_Zn08" localSheetId="3">[2]Цены!$BN$33</definedName>
    <definedName name="ShtripsFalz_Zn08">[1]Цены!$BL$33</definedName>
    <definedName name="ShtripsFalz_Zn09" localSheetId="0">[2]Цены!$BL$33</definedName>
    <definedName name="ShtripsFalz_Zn09" localSheetId="1">[2]Цены!$BL$33</definedName>
    <definedName name="ShtripsFalz_Zn09" localSheetId="2">[2]Цены!$BL$33</definedName>
    <definedName name="ShtripsFalz_Zn09" localSheetId="3">[2]Цены!$BL$33</definedName>
    <definedName name="ShtripsFalz_Zn09">[1]Цены!$BJ$33</definedName>
    <definedName name="Sofit_Atl_X" localSheetId="0">[2]Цены!$N$11</definedName>
    <definedName name="Sofit_Atl_X" localSheetId="1">[2]Цены!$N$11</definedName>
    <definedName name="Sofit_Atl_X" localSheetId="2">[2]Цены!$N$11</definedName>
    <definedName name="Sofit_Atl_X" localSheetId="3">[2]Цены!$N$11</definedName>
    <definedName name="Sofit_Atl_X">[1]Цены!$N$11</definedName>
    <definedName name="Sofit_dachPr" localSheetId="0">[2]Цены!$CB$11</definedName>
    <definedName name="Sofit_dachPr" localSheetId="1">[2]Цены!$CB$11</definedName>
    <definedName name="Sofit_dachPr" localSheetId="2">[2]Цены!$CB$11</definedName>
    <definedName name="Sofit_dachPr" localSheetId="3">[2]Цены!$CB$11</definedName>
    <definedName name="Sofit_dachPr">[1]Цены!$BZ$11</definedName>
    <definedName name="Sofit_dachSk" localSheetId="0">[2]Цены!$CD$11</definedName>
    <definedName name="Sofit_dachSk" localSheetId="1">[2]Цены!$CD$11</definedName>
    <definedName name="Sofit_dachSk" localSheetId="2">[2]Цены!$CD$11</definedName>
    <definedName name="Sofit_dachSk" localSheetId="3">[2]Цены!$CD$11</definedName>
    <definedName name="Sofit_dachSk">[1]Цены!$CB$11</definedName>
    <definedName name="Sofit_Dr" localSheetId="0">[2]Цены!$AL$11</definedName>
    <definedName name="Sofit_Dr" localSheetId="1">[2]Цены!$AL$11</definedName>
    <definedName name="Sofit_Dr" localSheetId="2">[2]Цены!$AL$11</definedName>
    <definedName name="Sofit_Dr" localSheetId="3">[2]Цены!$AL$11</definedName>
    <definedName name="Sofit_Dr">[1]Цены!$AL$11</definedName>
    <definedName name="Sofit_Drdp" localSheetId="0">[2]Цены!$AF$11</definedName>
    <definedName name="Sofit_Drdp" localSheetId="1">[2]Цены!$AF$11</definedName>
    <definedName name="Sofit_Drdp" localSheetId="2">[2]Цены!$AF$11</definedName>
    <definedName name="Sofit_Drdp" localSheetId="3">[2]Цены!$AF$11</definedName>
    <definedName name="Sofit_Drdp">[1]Цены!$AF$11</definedName>
    <definedName name="Sofit_DrLite">[2]Цены!$AN$11</definedName>
    <definedName name="Sofit_DrTw" localSheetId="0">[2]Цены!$AH$11</definedName>
    <definedName name="Sofit_DrTw" localSheetId="1">[2]Цены!$AH$11</definedName>
    <definedName name="Sofit_DrTw" localSheetId="2">[2]Цены!$AH$11</definedName>
    <definedName name="Sofit_DrTw" localSheetId="3">[2]Цены!$AH$11</definedName>
    <definedName name="Sofit_DrTw">[1]Цены!$AH$11</definedName>
    <definedName name="Sofit_DrTX" localSheetId="0">[2]Цены!$AJ$11</definedName>
    <definedName name="Sofit_DrTX" localSheetId="1">[2]Цены!$AJ$11</definedName>
    <definedName name="Sofit_DrTX" localSheetId="2">[2]Цены!$AJ$11</definedName>
    <definedName name="Sofit_DrTX" localSheetId="3">[2]Цены!$AJ$11</definedName>
    <definedName name="Sofit_DrTX">[1]Цены!$AJ$11</definedName>
    <definedName name="Sofit_EBrusNew_Atl_X" localSheetId="0">[2]Цены!$N$15</definedName>
    <definedName name="Sofit_EBrusNew_Atl_X" localSheetId="1">[2]Цены!$N$15</definedName>
    <definedName name="Sofit_EBrusNew_Atl_X" localSheetId="2">[2]Цены!$N$15</definedName>
    <definedName name="Sofit_EBrusNew_Atl_X" localSheetId="3">[2]Цены!$N$15</definedName>
    <definedName name="Sofit_EBrusNew_Atl_X">[1]Цены!$N$15</definedName>
    <definedName name="Sofit_EBrusNew_dachPr" localSheetId="0">[2]Цены!$CB$15</definedName>
    <definedName name="Sofit_EBrusNew_dachPr" localSheetId="1">[2]Цены!$CB$15</definedName>
    <definedName name="Sofit_EBrusNew_dachPr" localSheetId="2">[2]Цены!$CB$15</definedName>
    <definedName name="Sofit_EBrusNew_dachPr" localSheetId="3">[2]Цены!$CB$15</definedName>
    <definedName name="Sofit_EBrusNew_dachPr">[1]Цены!$BZ$15</definedName>
    <definedName name="Sofit_EBrusNew_dachSk" localSheetId="0">[2]Цены!$CD$15</definedName>
    <definedName name="Sofit_EBrusNew_dachSk" localSheetId="1">[2]Цены!$CD$15</definedName>
    <definedName name="Sofit_EBrusNew_dachSk" localSheetId="2">[2]Цены!$CD$15</definedName>
    <definedName name="Sofit_EBrusNew_dachSk" localSheetId="3">[2]Цены!$CD$15</definedName>
    <definedName name="Sofit_EBrusNew_dachSk">[1]Цены!$CB$15</definedName>
    <definedName name="Sofit_EBrusNew_Dr" localSheetId="0">[2]Цены!$AL$15</definedName>
    <definedName name="Sofit_EBrusNew_Dr" localSheetId="1">[2]Цены!$AL$15</definedName>
    <definedName name="Sofit_EBrusNew_Dr" localSheetId="2">[2]Цены!$AL$15</definedName>
    <definedName name="Sofit_EBrusNew_Dr" localSheetId="3">[2]Цены!$AL$15</definedName>
    <definedName name="Sofit_EBrusNew_Dr">[1]Цены!$AL$15</definedName>
    <definedName name="Sofit_EBrusNew_Drdp" localSheetId="0">[2]Цены!$AF$15</definedName>
    <definedName name="Sofit_EBrusNew_Drdp" localSheetId="1">[2]Цены!$AF$15</definedName>
    <definedName name="Sofit_EBrusNew_Drdp" localSheetId="2">[2]Цены!$AF$15</definedName>
    <definedName name="Sofit_EBrusNew_Drdp" localSheetId="3">[2]Цены!$AF$15</definedName>
    <definedName name="Sofit_EBrusNew_Drdp">[1]Цены!$AF$15</definedName>
    <definedName name="Sofit_EBrusNew_DrLite">[2]Цены!$AN$15</definedName>
    <definedName name="Sofit_EBrusNew_DrTw" localSheetId="0">[2]Цены!$AH$15</definedName>
    <definedName name="Sofit_EBrusNew_DrTw" localSheetId="1">[2]Цены!$AH$15</definedName>
    <definedName name="Sofit_EBrusNew_DrTw" localSheetId="2">[2]Цены!$AH$15</definedName>
    <definedName name="Sofit_EBrusNew_DrTw" localSheetId="3">[2]Цены!$AH$15</definedName>
    <definedName name="Sofit_EBrusNew_DrTw">[1]Цены!$AH$15</definedName>
    <definedName name="Sofit_EBrusNew_DrTX" localSheetId="0">[2]Цены!$AJ$15</definedName>
    <definedName name="Sofit_EBrusNew_DrTX" localSheetId="1">[2]Цены!$AJ$15</definedName>
    <definedName name="Sofit_EBrusNew_DrTX" localSheetId="2">[2]Цены!$AJ$15</definedName>
    <definedName name="Sofit_EBrusNew_DrTX" localSheetId="3">[2]Цены!$AJ$15</definedName>
    <definedName name="Sofit_EBrusNew_DrTX">[1]Цены!$AJ$15</definedName>
    <definedName name="Sofit_EBrusNew_Pe04" localSheetId="0">[2]Цены!$BD$15</definedName>
    <definedName name="Sofit_EBrusNew_Pe04" localSheetId="1">[2]Цены!$BD$15</definedName>
    <definedName name="Sofit_EBrusNew_Pe04" localSheetId="2">[2]Цены!$BD$15</definedName>
    <definedName name="Sofit_EBrusNew_Pe04" localSheetId="3">[2]Цены!$BD$15</definedName>
    <definedName name="Sofit_EBrusNew_Pe04">[1]Цены!$BB$15</definedName>
    <definedName name="Sofit_EBrusNew_Pe045" localSheetId="0">[2]Цены!$AT$15</definedName>
    <definedName name="Sofit_EBrusNew_Pe045" localSheetId="1">[2]Цены!$AT$15</definedName>
    <definedName name="Sofit_EBrusNew_Pe045" localSheetId="2">[2]Цены!$AT$15</definedName>
    <definedName name="Sofit_EBrusNew_Pe045" localSheetId="3">[2]Цены!$AT$15</definedName>
    <definedName name="Sofit_EBrusNew_Pe045">[1]Цены!$AR$15</definedName>
    <definedName name="Sofit_EBrusNew_Pe045Lite" localSheetId="0">[2]Цены!$BJ$15</definedName>
    <definedName name="Sofit_EBrusNew_Pe045Lite" localSheetId="1">[2]Цены!$BJ$15</definedName>
    <definedName name="Sofit_EBrusNew_Pe045Lite" localSheetId="2">[2]Цены!$BJ$15</definedName>
    <definedName name="Sofit_EBrusNew_Pe045Lite" localSheetId="3">[2]Цены!$BJ$15</definedName>
    <definedName name="Sofit_EBrusNew_Pe045Lite">[1]Цены!$BH$15</definedName>
    <definedName name="Sofit_EBrusNew_Pe04dp" localSheetId="0">[2]Цены!$BF$15</definedName>
    <definedName name="Sofit_EBrusNew_Pe04dp" localSheetId="1">[2]Цены!$BF$15</definedName>
    <definedName name="Sofit_EBrusNew_Pe04dp" localSheetId="2">[2]Цены!$BF$15</definedName>
    <definedName name="Sofit_EBrusNew_Pe04dp" localSheetId="3">[2]Цены!$BF$15</definedName>
    <definedName name="Sofit_EBrusNew_Pe04dp">[1]Цены!$BD$15</definedName>
    <definedName name="Sofit_EBrusNew_Pe04dpMatt" localSheetId="0">[2]Цены!$BH$15</definedName>
    <definedName name="Sofit_EBrusNew_Pe04dpMatt" localSheetId="1">[2]Цены!$BH$15</definedName>
    <definedName name="Sofit_EBrusNew_Pe04dpMatt" localSheetId="2">[2]Цены!$BH$15</definedName>
    <definedName name="Sofit_EBrusNew_Pe04dpMatt" localSheetId="3">[2]Цены!$BH$15</definedName>
    <definedName name="Sofit_EBrusNew_Pe04dpMatt">[1]Цены!$BF$15</definedName>
    <definedName name="Sofit_EBrusNew_Pe05" localSheetId="0">[2]Цены!$AR$15</definedName>
    <definedName name="Sofit_EBrusNew_Pe05" localSheetId="1">[2]Цены!$AR$15</definedName>
    <definedName name="Sofit_EBrusNew_Pe05" localSheetId="2">[2]Цены!$AR$15</definedName>
    <definedName name="Sofit_EBrusNew_Pe05" localSheetId="3">[2]Цены!$AR$15</definedName>
    <definedName name="Sofit_EBrusNew_Pe05">[1]Цены!$AP$15</definedName>
    <definedName name="Sofit_EBrusNew_Pe07" localSheetId="0">[2]Цены!$AZ$15</definedName>
    <definedName name="Sofit_EBrusNew_Pe07" localSheetId="1">[2]Цены!$AZ$15</definedName>
    <definedName name="Sofit_EBrusNew_Pe07" localSheetId="2">[2]Цены!$AZ$15</definedName>
    <definedName name="Sofit_EBrusNew_Pe07" localSheetId="3">[2]Цены!$AZ$15</definedName>
    <definedName name="Sofit_EBrusNew_Pe07">[1]Цены!$AX$15</definedName>
    <definedName name="Sofit_EBrusNew_Pe07dp" localSheetId="0">[2]Цены!$BB$15</definedName>
    <definedName name="Sofit_EBrusNew_Pe07dp" localSheetId="1">[2]Цены!$BB$15</definedName>
    <definedName name="Sofit_EBrusNew_Pe07dp" localSheetId="2">[2]Цены!$BB$15</definedName>
    <definedName name="Sofit_EBrusNew_Pe07dp" localSheetId="3">[2]Цены!$BB$15</definedName>
    <definedName name="Sofit_EBrusNew_Pe07dp">[1]Цены!$AZ$15</definedName>
    <definedName name="Sofit_EBrusNew_Pe08" localSheetId="0">[2]Цены!$AX$15</definedName>
    <definedName name="Sofit_EBrusNew_Pe08" localSheetId="1">[2]Цены!$AX$15</definedName>
    <definedName name="Sofit_EBrusNew_Pe08" localSheetId="2">[2]Цены!$AX$15</definedName>
    <definedName name="Sofit_EBrusNew_Pe08" localSheetId="3">[2]Цены!$AX$15</definedName>
    <definedName name="Sofit_EBrusNew_Pe08">[1]Цены!$AV$15</definedName>
    <definedName name="Sofit_EBrusNew_Pedp" localSheetId="0">[2]Цены!$AV$15</definedName>
    <definedName name="Sofit_EBrusNew_Pedp" localSheetId="1">[2]Цены!$AV$15</definedName>
    <definedName name="Sofit_EBrusNew_Pedp" localSheetId="2">[2]Цены!$AV$15</definedName>
    <definedName name="Sofit_EBrusNew_Pedp" localSheetId="3">[2]Цены!$AV$15</definedName>
    <definedName name="Sofit_EBrusNew_Pedp">[1]Цены!$AT$15</definedName>
    <definedName name="Sofit_EBrusNew_Pt" localSheetId="0">[2]Цены!$R$15</definedName>
    <definedName name="Sofit_EBrusNew_Pt" localSheetId="1">[2]Цены!$R$15</definedName>
    <definedName name="Sofit_EBrusNew_Pt" localSheetId="2">[2]Цены!$R$15</definedName>
    <definedName name="Sofit_EBrusNew_Pt" localSheetId="3">[2]Цены!$R$15</definedName>
    <definedName name="Sofit_EBrusNew_Pt">[1]Цены!$R$15</definedName>
    <definedName name="Sofit_EBrusNew_Ptdp" localSheetId="0">[2]Цены!$P$15</definedName>
    <definedName name="Sofit_EBrusNew_Ptdp" localSheetId="1">[2]Цены!$P$15</definedName>
    <definedName name="Sofit_EBrusNew_Ptdp" localSheetId="2">[2]Цены!$P$15</definedName>
    <definedName name="Sofit_EBrusNew_Ptdp" localSheetId="3">[2]Цены!$P$15</definedName>
    <definedName name="Sofit_EBrusNew_Ptdp">[1]Цены!$P$15</definedName>
    <definedName name="Sofit_EBrusNew_PtRF" localSheetId="0">[2]Цены!$V$15</definedName>
    <definedName name="Sofit_EBrusNew_PtRF" localSheetId="1">[2]Цены!$V$15</definedName>
    <definedName name="Sofit_EBrusNew_PtRF" localSheetId="2">[2]Цены!$V$15</definedName>
    <definedName name="Sofit_EBrusNew_PtRF" localSheetId="3">[2]Цены!$V$15</definedName>
    <definedName name="Sofit_EBrusNew_PtRF">[1]Цены!$V$15</definedName>
    <definedName name="Sofit_EBrusNew_PtRF4" localSheetId="0">[2]Цены!$X$15</definedName>
    <definedName name="Sofit_EBrusNew_PtRF4" localSheetId="1">[2]Цены!$X$15</definedName>
    <definedName name="Sofit_EBrusNew_PtRF4" localSheetId="2">[2]Цены!$X$15</definedName>
    <definedName name="Sofit_EBrusNew_PtRF4" localSheetId="3">[2]Цены!$X$15</definedName>
    <definedName name="Sofit_EBrusNew_PtRF4">[1]Цены!$X$15</definedName>
    <definedName name="Sofit_EBrusNew_PtRFdp" localSheetId="0">[2]Цены!$T$15</definedName>
    <definedName name="Sofit_EBrusNew_PtRFdp" localSheetId="1">[2]Цены!$T$15</definedName>
    <definedName name="Sofit_EBrusNew_PtRFdp" localSheetId="2">[2]Цены!$T$15</definedName>
    <definedName name="Sofit_EBrusNew_PtRFdp" localSheetId="3">[2]Цены!$T$15</definedName>
    <definedName name="Sofit_EBrusNew_PtRFdp">[1]Цены!$T$15</definedName>
    <definedName name="Sofit_EBrusNew_PurLiteMatt" localSheetId="0">[2]Цены!$Z$15</definedName>
    <definedName name="Sofit_EBrusNew_PurLiteMatt" localSheetId="1">[2]Цены!$Z$15</definedName>
    <definedName name="Sofit_EBrusNew_PurLiteMatt" localSheetId="2">[2]Цены!$Z$15</definedName>
    <definedName name="Sofit_EBrusNew_PurLiteMatt" localSheetId="3">[2]Цены!$Z$15</definedName>
    <definedName name="Sofit_EBrusNew_PurLiteMatt">[1]Цены!$Z$15</definedName>
    <definedName name="Sofit_EBrusNew_PurMatt" localSheetId="0">[2]Цены!$D$15</definedName>
    <definedName name="Sofit_EBrusNew_PurMatt" localSheetId="1">[2]Цены!$D$15</definedName>
    <definedName name="Sofit_EBrusNew_PurMatt" localSheetId="2">[2]Цены!$D$15</definedName>
    <definedName name="Sofit_EBrusNew_PurMatt" localSheetId="3">[2]Цены!$D$15</definedName>
    <definedName name="Sofit_EBrusNew_PurMatt">[1]Цены!$D$15</definedName>
    <definedName name="Sofit_EBrusNew_PurPro" localSheetId="0">[2]Цены!$J$15</definedName>
    <definedName name="Sofit_EBrusNew_PurPro" localSheetId="1">[2]Цены!$J$15</definedName>
    <definedName name="Sofit_EBrusNew_PurPro" localSheetId="2">[2]Цены!$J$15</definedName>
    <definedName name="Sofit_EBrusNew_PurPro" localSheetId="3">[2]Цены!$J$15</definedName>
    <definedName name="Sofit_EBrusNew_PurPro">[1]Цены!$J$15</definedName>
    <definedName name="Sofit_EBrusNew_PurProMatt275" localSheetId="0">[2]Цены!$H$15</definedName>
    <definedName name="Sofit_EBrusNew_PurProMatt275" localSheetId="1">[2]Цены!$H$15</definedName>
    <definedName name="Sofit_EBrusNew_PurProMatt275" localSheetId="2">[2]Цены!$H$15</definedName>
    <definedName name="Sofit_EBrusNew_PurProMatt275" localSheetId="3">[2]Цены!$H$15</definedName>
    <definedName name="Sofit_EBrusNew_PurProMatt275">[1]Цены!$H$15</definedName>
    <definedName name="Sofit_EBrusNew_Sat" localSheetId="0">[2]Цены!$AP$15</definedName>
    <definedName name="Sofit_EBrusNew_Sat" localSheetId="1">[2]Цены!$AP$15</definedName>
    <definedName name="Sofit_EBrusNew_Sat" localSheetId="2">[2]Цены!$AP$15</definedName>
    <definedName name="Sofit_EBrusNew_Sat" localSheetId="3">[2]Цены!$AP$15</definedName>
    <definedName name="Sofit_EBrusNew_Sat">[1]Цены!$AN$15</definedName>
    <definedName name="Sofit_EBrusNew_SatMatt" localSheetId="0">[2]Цены!$AB$15</definedName>
    <definedName name="Sofit_EBrusNew_SatMatt" localSheetId="1">[2]Цены!$AB$15</definedName>
    <definedName name="Sofit_EBrusNew_SatMatt" localSheetId="2">[2]Цены!$AB$15</definedName>
    <definedName name="Sofit_EBrusNew_SatMatt" localSheetId="3">[2]Цены!$AB$15</definedName>
    <definedName name="Sofit_EBrusNew_SatMatt">[1]Цены!$AB$15</definedName>
    <definedName name="Sofit_EBrusNew_StBarhat" localSheetId="0">[2]Цены!$AD$15</definedName>
    <definedName name="Sofit_EBrusNew_StBarhat" localSheetId="1">[2]Цены!$AD$15</definedName>
    <definedName name="Sofit_EBrusNew_StBarhat" localSheetId="2">[2]Цены!$AD$15</definedName>
    <definedName name="Sofit_EBrusNew_StBarhat" localSheetId="3">[2]Цены!$AD$15</definedName>
    <definedName name="Sofit_EBrusNew_StBarhat">[1]Цены!$AD$15</definedName>
    <definedName name="Sofit_EBrusNew_Vel_X" localSheetId="0">[2]Цены!$L$15</definedName>
    <definedName name="Sofit_EBrusNew_Vel_X" localSheetId="1">[2]Цены!$L$15</definedName>
    <definedName name="Sofit_EBrusNew_Vel_X" localSheetId="2">[2]Цены!$L$15</definedName>
    <definedName name="Sofit_EBrusNew_Vel_X" localSheetId="3">[2]Цены!$L$15</definedName>
    <definedName name="Sofit_EBrusNew_Vel_X">[1]Цены!$L$15</definedName>
    <definedName name="Sofit_EBrusNew_Zn035" localSheetId="0">[2]Цены!$BZ$15</definedName>
    <definedName name="Sofit_EBrusNew_Zn035" localSheetId="1">[2]Цены!$BZ$15</definedName>
    <definedName name="Sofit_EBrusNew_Zn035" localSheetId="2">[2]Цены!$BZ$15</definedName>
    <definedName name="Sofit_EBrusNew_Zn035" localSheetId="3">[2]Цены!$BZ$15</definedName>
    <definedName name="Sofit_EBrusNew_Zn035">[1]Цены!$BX$15</definedName>
    <definedName name="Sofit_EBrusNew_Zn04" localSheetId="0">[2]Цены!$BX$15</definedName>
    <definedName name="Sofit_EBrusNew_Zn04" localSheetId="1">[2]Цены!$BX$15</definedName>
    <definedName name="Sofit_EBrusNew_Zn04" localSheetId="2">[2]Цены!$BX$15</definedName>
    <definedName name="Sofit_EBrusNew_Zn04" localSheetId="3">[2]Цены!$BX$15</definedName>
    <definedName name="Sofit_EBrusNew_Zn04">[1]Цены!$BV$15</definedName>
    <definedName name="Sofit_EBrusNew_Zn045" localSheetId="0">[2]Цены!$BV$15</definedName>
    <definedName name="Sofit_EBrusNew_Zn045" localSheetId="1">[2]Цены!$BV$15</definedName>
    <definedName name="Sofit_EBrusNew_Zn045" localSheetId="2">[2]Цены!$BV$15</definedName>
    <definedName name="Sofit_EBrusNew_Zn045" localSheetId="3">[2]Цены!$BV$15</definedName>
    <definedName name="Sofit_EBrusNew_Zn045">[1]Цены!$BT$15</definedName>
    <definedName name="Sofit_EBrusNew_Zn05" localSheetId="0">[2]Цены!$BT$15</definedName>
    <definedName name="Sofit_EBrusNew_Zn05" localSheetId="1">[2]Цены!$BT$15</definedName>
    <definedName name="Sofit_EBrusNew_Zn05" localSheetId="2">[2]Цены!$BT$15</definedName>
    <definedName name="Sofit_EBrusNew_Zn05" localSheetId="3">[2]Цены!$BT$15</definedName>
    <definedName name="Sofit_EBrusNew_Zn05">[1]Цены!$BR$15</definedName>
    <definedName name="Sofit_EBrusNew_Zn055" localSheetId="0">[2]Цены!$BR$15</definedName>
    <definedName name="Sofit_EBrusNew_Zn055" localSheetId="1">[2]Цены!$BR$15</definedName>
    <definedName name="Sofit_EBrusNew_Zn055" localSheetId="2">[2]Цены!$BR$15</definedName>
    <definedName name="Sofit_EBrusNew_Zn055" localSheetId="3">[2]Цены!$BR$15</definedName>
    <definedName name="Sofit_EBrusNew_Zn055">[1]Цены!$BP$15</definedName>
    <definedName name="Sofit_EBrusNew_Zn07" localSheetId="0">[2]Цены!$BP$15</definedName>
    <definedName name="Sofit_EBrusNew_Zn07" localSheetId="1">[2]Цены!$BP$15</definedName>
    <definedName name="Sofit_EBrusNew_Zn07" localSheetId="2">[2]Цены!$BP$15</definedName>
    <definedName name="Sofit_EBrusNew_Zn07" localSheetId="3">[2]Цены!$BP$15</definedName>
    <definedName name="Sofit_EBrusNew_Zn07">[1]Цены!$BN$15</definedName>
    <definedName name="Sofit_EBrusNew_Zn08" localSheetId="0">[2]Цены!$BN$15</definedName>
    <definedName name="Sofit_EBrusNew_Zn08" localSheetId="1">[2]Цены!$BN$15</definedName>
    <definedName name="Sofit_EBrusNew_Zn08" localSheetId="2">[2]Цены!$BN$15</definedName>
    <definedName name="Sofit_EBrusNew_Zn08" localSheetId="3">[2]Цены!$BN$15</definedName>
    <definedName name="Sofit_EBrusNew_Zn08">[1]Цены!$BL$15</definedName>
    <definedName name="Sofit_EBrusNew_Zn09" localSheetId="0">[2]Цены!$BL$15</definedName>
    <definedName name="Sofit_EBrusNew_Zn09" localSheetId="1">[2]Цены!$BL$15</definedName>
    <definedName name="Sofit_EBrusNew_Zn09" localSheetId="2">[2]Цены!$BL$15</definedName>
    <definedName name="Sofit_EBrusNew_Zn09" localSheetId="3">[2]Цены!$BL$15</definedName>
    <definedName name="Sofit_EBrusNew_Zn09">[1]Цены!$BJ$15</definedName>
    <definedName name="Sofit_Pe04" localSheetId="0">[2]Цены!$BD$11</definedName>
    <definedName name="Sofit_Pe04" localSheetId="1">[2]Цены!$BD$11</definedName>
    <definedName name="Sofit_Pe04" localSheetId="2">[2]Цены!$BD$11</definedName>
    <definedName name="Sofit_Pe04" localSheetId="3">[2]Цены!$BD$11</definedName>
    <definedName name="Sofit_Pe04">[1]Цены!$BB$11</definedName>
    <definedName name="Sofit_Pe045" localSheetId="0">[2]Цены!$AT$11</definedName>
    <definedName name="Sofit_Pe045" localSheetId="1">[2]Цены!$AT$11</definedName>
    <definedName name="Sofit_Pe045" localSheetId="2">[2]Цены!$AT$11</definedName>
    <definedName name="Sofit_Pe045" localSheetId="3">[2]Цены!$AT$11</definedName>
    <definedName name="Sofit_Pe045">[1]Цены!$AR$11</definedName>
    <definedName name="Sofit_Pe045Lite" localSheetId="0">[2]Цены!$BJ$11</definedName>
    <definedName name="Sofit_Pe045Lite" localSheetId="1">[2]Цены!$BJ$11</definedName>
    <definedName name="Sofit_Pe045Lite" localSheetId="2">[2]Цены!$BJ$11</definedName>
    <definedName name="Sofit_Pe045Lite" localSheetId="3">[2]Цены!$BJ$11</definedName>
    <definedName name="Sofit_Pe045Lite">[1]Цены!$BH$11</definedName>
    <definedName name="Sofit_Pe04dp" localSheetId="0">[2]Цены!$BF$11</definedName>
    <definedName name="Sofit_Pe04dp" localSheetId="1">[2]Цены!$BF$11</definedName>
    <definedName name="Sofit_Pe04dp" localSheetId="2">[2]Цены!$BF$11</definedName>
    <definedName name="Sofit_Pe04dp" localSheetId="3">[2]Цены!$BF$11</definedName>
    <definedName name="Sofit_Pe04dp">[1]Цены!$BD$11</definedName>
    <definedName name="Sofit_Pe04dpMatt" localSheetId="0">[2]Цены!$BH$11</definedName>
    <definedName name="Sofit_Pe04dpMatt" localSheetId="1">[2]Цены!$BH$11</definedName>
    <definedName name="Sofit_Pe04dpMatt" localSheetId="2">[2]Цены!$BH$11</definedName>
    <definedName name="Sofit_Pe04dpMatt" localSheetId="3">[2]Цены!$BH$11</definedName>
    <definedName name="Sofit_Pe04dpMatt">[1]Цены!$BF$11</definedName>
    <definedName name="Sofit_Pe05" localSheetId="0">[2]Цены!$AR$11</definedName>
    <definedName name="Sofit_Pe05" localSheetId="1">[2]Цены!$AR$11</definedName>
    <definedName name="Sofit_Pe05" localSheetId="2">[2]Цены!$AR$11</definedName>
    <definedName name="Sofit_Pe05" localSheetId="3">[2]Цены!$AR$11</definedName>
    <definedName name="Sofit_Pe05">[1]Цены!$AP$11</definedName>
    <definedName name="Sofit_Pe07" localSheetId="0">[2]Цены!$AZ$11</definedName>
    <definedName name="Sofit_Pe07" localSheetId="1">[2]Цены!$AZ$11</definedName>
    <definedName name="Sofit_Pe07" localSheetId="2">[2]Цены!$AZ$11</definedName>
    <definedName name="Sofit_Pe07" localSheetId="3">[2]Цены!$AZ$11</definedName>
    <definedName name="Sofit_Pe07">[1]Цены!$AX$11</definedName>
    <definedName name="Sofit_Pe07dp" localSheetId="0">[2]Цены!$BB$11</definedName>
    <definedName name="Sofit_Pe07dp" localSheetId="1">[2]Цены!$BB$11</definedName>
    <definedName name="Sofit_Pe07dp" localSheetId="2">[2]Цены!$BB$11</definedName>
    <definedName name="Sofit_Pe07dp" localSheetId="3">[2]Цены!$BB$11</definedName>
    <definedName name="Sofit_Pe07dp">[1]Цены!$AZ$11</definedName>
    <definedName name="Sofit_Pe08" localSheetId="0">[2]Цены!$AX$11</definedName>
    <definedName name="Sofit_Pe08" localSheetId="1">[2]Цены!$AX$11</definedName>
    <definedName name="Sofit_Pe08" localSheetId="2">[2]Цены!$AX$11</definedName>
    <definedName name="Sofit_Pe08" localSheetId="3">[2]Цены!$AX$11</definedName>
    <definedName name="Sofit_Pe08">[1]Цены!$AV$11</definedName>
    <definedName name="Sofit_PEdp" localSheetId="0">[2]Цены!$AV$11</definedName>
    <definedName name="Sofit_PEdp" localSheetId="1">[2]Цены!$AV$11</definedName>
    <definedName name="Sofit_PEdp" localSheetId="2">[2]Цены!$AV$11</definedName>
    <definedName name="Sofit_PEdp" localSheetId="3">[2]Цены!$AV$11</definedName>
    <definedName name="Sofit_PEdp">[1]Цены!$AT$11</definedName>
    <definedName name="Sofit_Pt" localSheetId="0">[2]Цены!$R$11</definedName>
    <definedName name="Sofit_Pt" localSheetId="1">[2]Цены!$R$11</definedName>
    <definedName name="Sofit_Pt" localSheetId="2">[2]Цены!$R$11</definedName>
    <definedName name="Sofit_Pt" localSheetId="3">[2]Цены!$R$11</definedName>
    <definedName name="Sofit_Pt">[1]Цены!$R$11</definedName>
    <definedName name="Sofit_Ptdp" localSheetId="0">[2]Цены!$P$11</definedName>
    <definedName name="Sofit_Ptdp" localSheetId="1">[2]Цены!$P$11</definedName>
    <definedName name="Sofit_Ptdp" localSheetId="2">[2]Цены!$P$11</definedName>
    <definedName name="Sofit_Ptdp" localSheetId="3">[2]Цены!$P$11</definedName>
    <definedName name="Sofit_Ptdp">[1]Цены!$P$11</definedName>
    <definedName name="Sofit_PtRF" localSheetId="0">[2]Цены!$V$11</definedName>
    <definedName name="Sofit_PtRF" localSheetId="1">[2]Цены!$V$11</definedName>
    <definedName name="Sofit_PtRF" localSheetId="2">[2]Цены!$V$11</definedName>
    <definedName name="Sofit_PtRF" localSheetId="3">[2]Цены!$V$11</definedName>
    <definedName name="Sofit_PtRF">[1]Цены!$V$11</definedName>
    <definedName name="Sofit_PtRF4" localSheetId="0">[2]Цены!$X$11</definedName>
    <definedName name="Sofit_PtRF4" localSheetId="1">[2]Цены!$X$11</definedName>
    <definedName name="Sofit_PtRF4" localSheetId="2">[2]Цены!$X$11</definedName>
    <definedName name="Sofit_PtRF4" localSheetId="3">[2]Цены!$X$11</definedName>
    <definedName name="Sofit_PtRF4">[1]Цены!$X$11</definedName>
    <definedName name="Sofit_PtRFdp" localSheetId="0">[2]Цены!$T$11</definedName>
    <definedName name="Sofit_PtRFdp" localSheetId="1">[2]Цены!$T$11</definedName>
    <definedName name="Sofit_PtRFdp" localSheetId="2">[2]Цены!$T$11</definedName>
    <definedName name="Sofit_PtRFdp" localSheetId="3">[2]Цены!$T$11</definedName>
    <definedName name="Sofit_PtRFdp">[1]Цены!$T$11</definedName>
    <definedName name="Sofit_Pur" localSheetId="0">[2]Цены!$F$11</definedName>
    <definedName name="Sofit_Pur" localSheetId="1">[2]Цены!$F$11</definedName>
    <definedName name="Sofit_Pur" localSheetId="2">[2]Цены!$F$11</definedName>
    <definedName name="Sofit_Pur" localSheetId="3">[2]Цены!$F$11</definedName>
    <definedName name="Sofit_Pur">[1]Цены!$F$11</definedName>
    <definedName name="Sofit_PurLiteMatt" localSheetId="0">[2]Цены!$Z$11</definedName>
    <definedName name="Sofit_PurLiteMatt" localSheetId="1">[2]Цены!$Z$11</definedName>
    <definedName name="Sofit_PurLiteMatt" localSheetId="2">[2]Цены!$Z$11</definedName>
    <definedName name="Sofit_PurLiteMatt" localSheetId="3">[2]Цены!$Z$11</definedName>
    <definedName name="Sofit_PurLiteMatt">[1]Цены!$Z$11</definedName>
    <definedName name="Sofit_PurMatt" localSheetId="0">[2]Цены!$D$11</definedName>
    <definedName name="Sofit_PurMatt" localSheetId="1">[2]Цены!$D$11</definedName>
    <definedName name="Sofit_PurMatt" localSheetId="2">[2]Цены!$D$11</definedName>
    <definedName name="Sofit_PurMatt" localSheetId="3">[2]Цены!$D$11</definedName>
    <definedName name="Sofit_PurMatt">[1]Цены!$D$11</definedName>
    <definedName name="Sofit_PurPro" localSheetId="0">[2]Цены!$J$11</definedName>
    <definedName name="Sofit_PurPro" localSheetId="1">[2]Цены!$J$11</definedName>
    <definedName name="Sofit_PurPro" localSheetId="2">[2]Цены!$J$11</definedName>
    <definedName name="Sofit_PurPro" localSheetId="3">[2]Цены!$J$11</definedName>
    <definedName name="Sofit_PurPro">[1]Цены!$J$11</definedName>
    <definedName name="Sofit_PurProMatt275" localSheetId="0">[2]Цены!$H$11</definedName>
    <definedName name="Sofit_PurProMatt275" localSheetId="1">[2]Цены!$H$11</definedName>
    <definedName name="Sofit_PurProMatt275" localSheetId="2">[2]Цены!$H$11</definedName>
    <definedName name="Sofit_PurProMatt275" localSheetId="3">[2]Цены!$H$11</definedName>
    <definedName name="Sofit_PurProMatt275">[1]Цены!$H$11</definedName>
    <definedName name="Sofit_Sat" localSheetId="0">[2]Цены!$AP$11</definedName>
    <definedName name="Sofit_Sat" localSheetId="1">[2]Цены!$AP$11</definedName>
    <definedName name="Sofit_Sat" localSheetId="2">[2]Цены!$AP$11</definedName>
    <definedName name="Sofit_Sat" localSheetId="3">[2]Цены!$AP$11</definedName>
    <definedName name="Sofit_Sat">[1]Цены!$AN$11</definedName>
    <definedName name="Sofit_SatMatt" localSheetId="0">[2]Цены!$AB$11</definedName>
    <definedName name="Sofit_SatMatt" localSheetId="1">[2]Цены!$AB$11</definedName>
    <definedName name="Sofit_SatMatt" localSheetId="2">[2]Цены!$AB$11</definedName>
    <definedName name="Sofit_SatMatt" localSheetId="3">[2]Цены!$AB$11</definedName>
    <definedName name="Sofit_SatMatt">[1]Цены!$AB$11</definedName>
    <definedName name="Sofit_StBarhat" localSheetId="0">[2]Цены!$AD$11</definedName>
    <definedName name="Sofit_StBarhat" localSheetId="1">[2]Цены!$AD$11</definedName>
    <definedName name="Sofit_StBarhat" localSheetId="2">[2]Цены!$AD$11</definedName>
    <definedName name="Sofit_StBarhat" localSheetId="3">[2]Цены!$AD$11</definedName>
    <definedName name="Sofit_StBarhat">[1]Цены!$AD$11</definedName>
    <definedName name="Sofit_Vel_X" localSheetId="0">[2]Цены!$L$11</definedName>
    <definedName name="Sofit_Vel_X" localSheetId="1">[2]Цены!$L$11</definedName>
    <definedName name="Sofit_Vel_X" localSheetId="2">[2]Цены!$L$11</definedName>
    <definedName name="Sofit_Vel_X" localSheetId="3">[2]Цены!$L$11</definedName>
    <definedName name="Sofit_Vel_X">[1]Цены!$L$11</definedName>
    <definedName name="Sofit_Zn035" localSheetId="0">[2]Цены!$BZ$11</definedName>
    <definedName name="Sofit_Zn035" localSheetId="1">[2]Цены!$BZ$11</definedName>
    <definedName name="Sofit_Zn035" localSheetId="2">[2]Цены!$BZ$11</definedName>
    <definedName name="Sofit_Zn035" localSheetId="3">[2]Цены!$BZ$11</definedName>
    <definedName name="Sofit_Zn035">[1]Цены!$BX$11</definedName>
    <definedName name="Sofit_Zn04" localSheetId="0">[2]Цены!$BX$11</definedName>
    <definedName name="Sofit_Zn04" localSheetId="1">[2]Цены!$BX$11</definedName>
    <definedName name="Sofit_Zn04" localSheetId="2">[2]Цены!$BX$11</definedName>
    <definedName name="Sofit_Zn04" localSheetId="3">[2]Цены!$BX$11</definedName>
    <definedName name="Sofit_Zn04">[1]Цены!$BV$11</definedName>
    <definedName name="Sofit_Zn045" localSheetId="0">[2]Цены!$BV$11</definedName>
    <definedName name="Sofit_Zn045" localSheetId="1">[2]Цены!$BV$11</definedName>
    <definedName name="Sofit_Zn045" localSheetId="2">[2]Цены!$BV$11</definedName>
    <definedName name="Sofit_Zn045" localSheetId="3">[2]Цены!$BV$11</definedName>
    <definedName name="Sofit_Zn045">[1]Цены!$BT$11</definedName>
    <definedName name="Sofit_Zn05" localSheetId="0">[2]Цены!$BT$11</definedName>
    <definedName name="Sofit_Zn05" localSheetId="1">[2]Цены!$BT$11</definedName>
    <definedName name="Sofit_Zn05" localSheetId="2">[2]Цены!$BT$11</definedName>
    <definedName name="Sofit_Zn05" localSheetId="3">[2]Цены!$BT$11</definedName>
    <definedName name="Sofit_Zn05">[1]Цены!$BR$11</definedName>
    <definedName name="Sofit_Zn055" localSheetId="0">[2]Цены!$BR$11</definedName>
    <definedName name="Sofit_Zn055" localSheetId="1">[2]Цены!$BR$11</definedName>
    <definedName name="Sofit_Zn055" localSheetId="2">[2]Цены!$BR$11</definedName>
    <definedName name="Sofit_Zn055" localSheetId="3">[2]Цены!$BR$11</definedName>
    <definedName name="Sofit_Zn055">[1]Цены!$BP$11</definedName>
    <definedName name="Sofit_Zn07" localSheetId="0">[2]Цены!$BP$11</definedName>
    <definedName name="Sofit_Zn07" localSheetId="1">[2]Цены!$BP$11</definedName>
    <definedName name="Sofit_Zn07" localSheetId="2">[2]Цены!$BP$11</definedName>
    <definedName name="Sofit_Zn07" localSheetId="3">[2]Цены!$BP$11</definedName>
    <definedName name="Sofit_Zn07">[1]Цены!$BN$11</definedName>
    <definedName name="Sofit_Zn08" localSheetId="0">[2]Цены!$BN$11</definedName>
    <definedName name="Sofit_Zn08" localSheetId="1">[2]Цены!$BN$11</definedName>
    <definedName name="Sofit_Zn08" localSheetId="2">[2]Цены!$BN$11</definedName>
    <definedName name="Sofit_Zn08" localSheetId="3">[2]Цены!$BN$11</definedName>
    <definedName name="Sofit_Zn08">[1]Цены!$BL$11</definedName>
    <definedName name="Sofit_Zn09" localSheetId="0">[2]Цены!$BL$11</definedName>
    <definedName name="Sofit_Zn09" localSheetId="1">[2]Цены!$BL$11</definedName>
    <definedName name="Sofit_Zn09" localSheetId="2">[2]Цены!$BL$11</definedName>
    <definedName name="Sofit_Zn09" localSheetId="3">[2]Цены!$BL$11</definedName>
    <definedName name="Sofit_Zn09">[1]Цены!$BJ$11</definedName>
    <definedName name="SofitEBr_Atl_X" localSheetId="0">[2]Цены!$N$14</definedName>
    <definedName name="SofitEBr_Atl_X" localSheetId="1">[2]Цены!$N$14</definedName>
    <definedName name="SofitEBr_Atl_X" localSheetId="2">[2]Цены!$N$14</definedName>
    <definedName name="SofitEBr_Atl_X" localSheetId="3">[2]Цены!$N$14</definedName>
    <definedName name="SofitEBr_Atl_X">[1]Цены!$N$14</definedName>
    <definedName name="SofitEBr_dachPr" localSheetId="0">[2]Цены!$CB$14</definedName>
    <definedName name="SofitEBr_dachPr" localSheetId="1">[2]Цены!$CB$14</definedName>
    <definedName name="SofitEBr_dachPr" localSheetId="2">[2]Цены!$CB$14</definedName>
    <definedName name="SofitEBr_dachPr" localSheetId="3">[2]Цены!$CB$14</definedName>
    <definedName name="SofitEBr_dachPr">[1]Цены!$BZ$14</definedName>
    <definedName name="SofitEBr_dachSk" localSheetId="0">[2]Цены!$CD$14</definedName>
    <definedName name="SofitEBr_dachSk" localSheetId="1">[2]Цены!$CD$14</definedName>
    <definedName name="SofitEBr_dachSk" localSheetId="2">[2]Цены!$CD$14</definedName>
    <definedName name="SofitEBr_dachSk" localSheetId="3">[2]Цены!$CD$14</definedName>
    <definedName name="SofitEBr_dachSk">[1]Цены!$CB$14</definedName>
    <definedName name="SofitEBr_Dr" localSheetId="0">[2]Цены!$AL$14</definedName>
    <definedName name="SofitEBr_Dr" localSheetId="1">[2]Цены!$AL$14</definedName>
    <definedName name="SofitEBr_Dr" localSheetId="2">[2]Цены!$AL$14</definedName>
    <definedName name="SofitEBr_Dr" localSheetId="3">[2]Цены!$AL$14</definedName>
    <definedName name="SofitEBr_Dr">[1]Цены!$AL$14</definedName>
    <definedName name="SofitEBr_Drdp" localSheetId="0">[2]Цены!$AF$14</definedName>
    <definedName name="SofitEBr_Drdp" localSheetId="1">[2]Цены!$AF$14</definedName>
    <definedName name="SofitEBr_Drdp" localSheetId="2">[2]Цены!$AF$14</definedName>
    <definedName name="SofitEBr_Drdp" localSheetId="3">[2]Цены!$AF$14</definedName>
    <definedName name="SofitEBr_Drdp">[1]Цены!$AF$14</definedName>
    <definedName name="SofitEBr_DrLite">[2]Цены!$AN$14</definedName>
    <definedName name="SofitEBr_DrTw" localSheetId="0">[2]Цены!$AH$14</definedName>
    <definedName name="SofitEBr_DrTw" localSheetId="1">[2]Цены!$AH$14</definedName>
    <definedName name="SofitEBr_DrTw" localSheetId="2">[2]Цены!$AH$14</definedName>
    <definedName name="SofitEBr_DrTw" localSheetId="3">[2]Цены!$AH$14</definedName>
    <definedName name="SofitEBr_DrTw">[1]Цены!$AH$14</definedName>
    <definedName name="SofitEBr_DrTX" localSheetId="0">[2]Цены!$AJ$14</definedName>
    <definedName name="SofitEBr_DrTX" localSheetId="1">[2]Цены!$AJ$14</definedName>
    <definedName name="SofitEBr_DrTX" localSheetId="2">[2]Цены!$AJ$14</definedName>
    <definedName name="SofitEBr_DrTX" localSheetId="3">[2]Цены!$AJ$14</definedName>
    <definedName name="SofitEBr_DrTX">[1]Цены!$AJ$14</definedName>
    <definedName name="SofitEBr_Pe04" localSheetId="0">[2]Цены!$BD$14</definedName>
    <definedName name="SofitEBr_Pe04" localSheetId="1">[2]Цены!$BD$14</definedName>
    <definedName name="SofitEBr_Pe04" localSheetId="2">[2]Цены!$BD$14</definedName>
    <definedName name="SofitEBr_Pe04" localSheetId="3">[2]Цены!$BD$14</definedName>
    <definedName name="SofitEBr_Pe04">[1]Цены!$BB$14</definedName>
    <definedName name="SofitEBr_Pe045" localSheetId="0">[2]Цены!$AT$14</definedName>
    <definedName name="SofitEBr_Pe045" localSheetId="1">[2]Цены!$AT$14</definedName>
    <definedName name="SofitEBr_Pe045" localSheetId="2">[2]Цены!$AT$14</definedName>
    <definedName name="SofitEBr_Pe045" localSheetId="3">[2]Цены!$AT$14</definedName>
    <definedName name="SofitEBr_Pe045">[1]Цены!$AR$14</definedName>
    <definedName name="SofitEBr_Pe045Lite" localSheetId="0">[2]Цены!$BJ$14</definedName>
    <definedName name="SofitEBr_Pe045Lite" localSheetId="1">[2]Цены!$BJ$14</definedName>
    <definedName name="SofitEBr_Pe045Lite" localSheetId="2">[2]Цены!$BJ$14</definedName>
    <definedName name="SofitEBr_Pe045Lite" localSheetId="3">[2]Цены!$BJ$14</definedName>
    <definedName name="SofitEBr_Pe045Lite">[1]Цены!$BH$14</definedName>
    <definedName name="SofitEBr_Pe04dp" localSheetId="0">[2]Цены!$BF$14</definedName>
    <definedName name="SofitEBr_Pe04dp" localSheetId="1">[2]Цены!$BF$14</definedName>
    <definedName name="SofitEBr_Pe04dp" localSheetId="2">[2]Цены!$BF$14</definedName>
    <definedName name="SofitEBr_Pe04dp" localSheetId="3">[2]Цены!$BF$14</definedName>
    <definedName name="SofitEBr_Pe04dp">[1]Цены!$BD$14</definedName>
    <definedName name="SofitEBr_Pe04dpMatt" localSheetId="0">[2]Цены!$BH$14</definedName>
    <definedName name="SofitEBr_Pe04dpMatt" localSheetId="1">[2]Цены!$BH$14</definedName>
    <definedName name="SofitEBr_Pe04dpMatt" localSheetId="2">[2]Цены!$BH$14</definedName>
    <definedName name="SofitEBr_Pe04dpMatt" localSheetId="3">[2]Цены!$BH$14</definedName>
    <definedName name="SofitEBr_Pe04dpMatt">[1]Цены!$BF$14</definedName>
    <definedName name="SofitEBr_Pe05" localSheetId="0">[2]Цены!$AR$14</definedName>
    <definedName name="SofitEBr_Pe05" localSheetId="1">[2]Цены!$AR$14</definedName>
    <definedName name="SofitEBr_Pe05" localSheetId="2">[2]Цены!$AR$14</definedName>
    <definedName name="SofitEBr_Pe05" localSheetId="3">[2]Цены!$AR$14</definedName>
    <definedName name="SofitEBr_Pe05">[1]Цены!$AP$14</definedName>
    <definedName name="SofitEBr_Pe07" localSheetId="0">[2]Цены!$AZ$14</definedName>
    <definedName name="SofitEBr_Pe07" localSheetId="1">[2]Цены!$AZ$14</definedName>
    <definedName name="SofitEBr_Pe07" localSheetId="2">[2]Цены!$AZ$14</definedName>
    <definedName name="SofitEBr_Pe07" localSheetId="3">[2]Цены!$AZ$14</definedName>
    <definedName name="SofitEBr_Pe07">[1]Цены!$AX$14</definedName>
    <definedName name="SofitEBr_Pe07dp" localSheetId="0">[2]Цены!$BB$14</definedName>
    <definedName name="SofitEBr_Pe07dp" localSheetId="1">[2]Цены!$BB$14</definedName>
    <definedName name="SofitEBr_Pe07dp" localSheetId="2">[2]Цены!$BB$14</definedName>
    <definedName name="SofitEBr_Pe07dp" localSheetId="3">[2]Цены!$BB$14</definedName>
    <definedName name="SofitEBr_Pe07dp">[1]Цены!$AZ$14</definedName>
    <definedName name="SofitEBr_Pe08" localSheetId="0">[2]Цены!$AX$14</definedName>
    <definedName name="SofitEBr_Pe08" localSheetId="1">[2]Цены!$AX$14</definedName>
    <definedName name="SofitEBr_Pe08" localSheetId="2">[2]Цены!$AX$14</definedName>
    <definedName name="SofitEBr_Pe08" localSheetId="3">[2]Цены!$AX$14</definedName>
    <definedName name="SofitEBr_Pe08">[1]Цены!$AV$14</definedName>
    <definedName name="SofitEBr_Pedp" localSheetId="0">[2]Цены!$AV$14</definedName>
    <definedName name="SofitEBr_Pedp" localSheetId="1">[2]Цены!$AV$14</definedName>
    <definedName name="SofitEBr_Pedp" localSheetId="2">[2]Цены!$AV$14</definedName>
    <definedName name="SofitEBr_Pedp" localSheetId="3">[2]Цены!$AV$14</definedName>
    <definedName name="SofitEBr_Pedp">[1]Цены!$AT$14</definedName>
    <definedName name="SofitEBr_Pt" localSheetId="0">[2]Цены!$R$14</definedName>
    <definedName name="SofitEBr_Pt" localSheetId="1">[2]Цены!$R$14</definedName>
    <definedName name="SofitEBr_Pt" localSheetId="2">[2]Цены!$R$14</definedName>
    <definedName name="SofitEBr_Pt" localSheetId="3">[2]Цены!$R$14</definedName>
    <definedName name="SofitEBr_Pt">[1]Цены!$R$14</definedName>
    <definedName name="SofitEBr_Ptdp" localSheetId="0">[2]Цены!$P$14</definedName>
    <definedName name="SofitEBr_Ptdp" localSheetId="1">[2]Цены!$P$14</definedName>
    <definedName name="SofitEBr_Ptdp" localSheetId="2">[2]Цены!$P$14</definedName>
    <definedName name="SofitEBr_Ptdp" localSheetId="3">[2]Цены!$P$14</definedName>
    <definedName name="SofitEBr_Ptdp">[1]Цены!$P$14</definedName>
    <definedName name="SofitEBr_PtRF" localSheetId="0">[2]Цены!$V$14</definedName>
    <definedName name="SofitEBr_PtRF" localSheetId="1">[2]Цены!$V$14</definedName>
    <definedName name="SofitEBr_PtRF" localSheetId="2">[2]Цены!$V$14</definedName>
    <definedName name="SofitEBr_PtRF" localSheetId="3">[2]Цены!$V$14</definedName>
    <definedName name="SofitEBr_PtRF">[1]Цены!$V$14</definedName>
    <definedName name="SofitEBr_PtRF4" localSheetId="0">[2]Цены!$X$14</definedName>
    <definedName name="SofitEBr_PtRF4" localSheetId="1">[2]Цены!$X$14</definedName>
    <definedName name="SofitEBr_PtRF4" localSheetId="2">[2]Цены!$X$14</definedName>
    <definedName name="SofitEBr_PtRF4" localSheetId="3">[2]Цены!$X$14</definedName>
    <definedName name="SofitEBr_PtRF4">[1]Цены!$X$14</definedName>
    <definedName name="SofitEBr_PtRFdp" localSheetId="0">[2]Цены!$T$14</definedName>
    <definedName name="SofitEBr_PtRFdp" localSheetId="1">[2]Цены!$T$14</definedName>
    <definedName name="SofitEBr_PtRFdp" localSheetId="2">[2]Цены!$T$14</definedName>
    <definedName name="SofitEBr_PtRFdp" localSheetId="3">[2]Цены!$T$14</definedName>
    <definedName name="SofitEBr_PtRFdp">[1]Цены!$T$14</definedName>
    <definedName name="SofitEBr_PurLiteMatt" localSheetId="0">[2]Цены!$Z$14</definedName>
    <definedName name="SofitEBr_PurLiteMatt" localSheetId="1">[2]Цены!$Z$14</definedName>
    <definedName name="SofitEBr_PurLiteMatt" localSheetId="2">[2]Цены!$Z$14</definedName>
    <definedName name="SofitEBr_PurLiteMatt" localSheetId="3">[2]Цены!$Z$14</definedName>
    <definedName name="SofitEBr_PurLiteMatt">[1]Цены!$Z$14</definedName>
    <definedName name="SofitEBr_PurMatt" localSheetId="0">[2]Цены!$D$14</definedName>
    <definedName name="SofitEBr_PurMatt" localSheetId="1">[2]Цены!$D$14</definedName>
    <definedName name="SofitEBr_PurMatt" localSheetId="2">[2]Цены!$D$14</definedName>
    <definedName name="SofitEBr_PurMatt" localSheetId="3">[2]Цены!$D$14</definedName>
    <definedName name="SofitEBr_PurMatt">[1]Цены!$D$14</definedName>
    <definedName name="SofitEBr_PurPro" localSheetId="0">[2]Цены!$J$14</definedName>
    <definedName name="SofitEBr_PurPro" localSheetId="1">[2]Цены!$J$14</definedName>
    <definedName name="SofitEBr_PurPro" localSheetId="2">[2]Цены!$J$14</definedName>
    <definedName name="SofitEBr_PurPro" localSheetId="3">[2]Цены!$J$14</definedName>
    <definedName name="SofitEBr_PurPro">[1]Цены!$J$14</definedName>
    <definedName name="SofitEBr_PurProMatt275" localSheetId="0">[2]Цены!$H$14</definedName>
    <definedName name="SofitEBr_PurProMatt275" localSheetId="1">[2]Цены!$H$14</definedName>
    <definedName name="SofitEBr_PurProMatt275" localSheetId="2">[2]Цены!$H$14</definedName>
    <definedName name="SofitEBr_PurProMatt275" localSheetId="3">[2]Цены!$H$14</definedName>
    <definedName name="SofitEBr_PurProMatt275">[1]Цены!$H$14</definedName>
    <definedName name="SofitEBr_Sat" localSheetId="0">[2]Цены!$AP$14</definedName>
    <definedName name="SofitEBr_Sat" localSheetId="1">[2]Цены!$AP$14</definedName>
    <definedName name="SofitEBr_Sat" localSheetId="2">[2]Цены!$AP$14</definedName>
    <definedName name="SofitEBr_Sat" localSheetId="3">[2]Цены!$AP$14</definedName>
    <definedName name="SofitEBr_Sat">[1]Цены!$AN$14</definedName>
    <definedName name="SofitEBr_SatMatt" localSheetId="0">[2]Цены!$AB$14</definedName>
    <definedName name="SofitEBr_SatMatt" localSheetId="1">[2]Цены!$AB$14</definedName>
    <definedName name="SofitEBr_SatMatt" localSheetId="2">[2]Цены!$AB$14</definedName>
    <definedName name="SofitEBr_SatMatt" localSheetId="3">[2]Цены!$AB$14</definedName>
    <definedName name="SofitEBr_SatMatt">[1]Цены!$AB$14</definedName>
    <definedName name="SofitEBr_StBarhat" localSheetId="0">[2]Цены!$AD$14</definedName>
    <definedName name="SofitEBr_StBarhat" localSheetId="1">[2]Цены!$AD$14</definedName>
    <definedName name="SofitEBr_StBarhat" localSheetId="2">[2]Цены!$AD$14</definedName>
    <definedName name="SofitEBr_StBarhat" localSheetId="3">[2]Цены!$AD$14</definedName>
    <definedName name="SofitEBr_StBarhat">[1]Цены!$AD$14</definedName>
    <definedName name="SofitEBr_Vel_X" localSheetId="0">[2]Цены!$L$14</definedName>
    <definedName name="SofitEBr_Vel_X" localSheetId="1">[2]Цены!$L$14</definedName>
    <definedName name="SofitEBr_Vel_X" localSheetId="2">[2]Цены!$L$14</definedName>
    <definedName name="SofitEBr_Vel_X" localSheetId="3">[2]Цены!$L$14</definedName>
    <definedName name="SofitEBr_Vel_X">[1]Цены!$L$14</definedName>
    <definedName name="SofitEBr_Zn035" localSheetId="0">[2]Цены!$BZ$14</definedName>
    <definedName name="SofitEBr_Zn035" localSheetId="1">[2]Цены!$BZ$14</definedName>
    <definedName name="SofitEBr_Zn035" localSheetId="2">[2]Цены!$BZ$14</definedName>
    <definedName name="SofitEBr_Zn035" localSheetId="3">[2]Цены!$BZ$14</definedName>
    <definedName name="SofitEBr_Zn035">[1]Цены!$BX$14</definedName>
    <definedName name="SofitEBr_Zn04" localSheetId="0">[2]Цены!$BX$14</definedName>
    <definedName name="SofitEBr_Zn04" localSheetId="1">[2]Цены!$BX$14</definedName>
    <definedName name="SofitEBr_Zn04" localSheetId="2">[2]Цены!$BX$14</definedName>
    <definedName name="SofitEBr_Zn04" localSheetId="3">[2]Цены!$BX$14</definedName>
    <definedName name="SofitEBr_Zn04">[1]Цены!$BV$14</definedName>
    <definedName name="SofitEBr_Zn045" localSheetId="0">[2]Цены!$BV$14</definedName>
    <definedName name="SofitEBr_Zn045" localSheetId="1">[2]Цены!$BV$14</definedName>
    <definedName name="SofitEBr_Zn045" localSheetId="2">[2]Цены!$BV$14</definedName>
    <definedName name="SofitEBr_Zn045" localSheetId="3">[2]Цены!$BV$14</definedName>
    <definedName name="SofitEBr_Zn045">[1]Цены!$BT$14</definedName>
    <definedName name="SofitEBr_Zn05" localSheetId="0">[2]Цены!$BT$14</definedName>
    <definedName name="SofitEBr_Zn05" localSheetId="1">[2]Цены!$BT$14</definedName>
    <definedName name="SofitEBr_Zn05" localSheetId="2">[2]Цены!$BT$14</definedName>
    <definedName name="SofitEBr_Zn05" localSheetId="3">[2]Цены!$BT$14</definedName>
    <definedName name="SofitEBr_Zn05">[1]Цены!$BR$14</definedName>
    <definedName name="SofitEBr_Zn055" localSheetId="0">[2]Цены!$BR$14</definedName>
    <definedName name="SofitEBr_Zn055" localSheetId="1">[2]Цены!$BR$14</definedName>
    <definedName name="SofitEBr_Zn055" localSheetId="2">[2]Цены!$BR$14</definedName>
    <definedName name="SofitEBr_Zn055" localSheetId="3">[2]Цены!$BR$14</definedName>
    <definedName name="SofitEBr_Zn055">[1]Цены!$BP$14</definedName>
    <definedName name="SofitEBr_Zn07" localSheetId="0">[2]Цены!$BP$14</definedName>
    <definedName name="SofitEBr_Zn07" localSheetId="1">[2]Цены!$BP$14</definedName>
    <definedName name="SofitEBr_Zn07" localSheetId="2">[2]Цены!$BP$14</definedName>
    <definedName name="SofitEBr_Zn07" localSheetId="3">[2]Цены!$BP$14</definedName>
    <definedName name="SofitEBr_Zn07">[1]Цены!$BN$14</definedName>
    <definedName name="SofitEBr_Zn08" localSheetId="0">[2]Цены!$BN$14</definedName>
    <definedName name="SofitEBr_Zn08" localSheetId="1">[2]Цены!$BN$14</definedName>
    <definedName name="SofitEBr_Zn08" localSheetId="2">[2]Цены!$BN$14</definedName>
    <definedName name="SofitEBr_Zn08" localSheetId="3">[2]Цены!$BN$14</definedName>
    <definedName name="SofitEBr_Zn08">[1]Цены!$BL$14</definedName>
    <definedName name="SofitEBr_Zn09" localSheetId="0">[2]Цены!$BL$14</definedName>
    <definedName name="SofitEBr_Zn09" localSheetId="1">[2]Цены!$BL$14</definedName>
    <definedName name="SofitEBr_Zn09" localSheetId="2">[2]Цены!$BL$14</definedName>
    <definedName name="SofitEBr_Zn09" localSheetId="3">[2]Цены!$BL$14</definedName>
    <definedName name="SofitEBr_Zn09">[1]Цены!$BJ$14</definedName>
    <definedName name="SofitKvBr_Atl_X" localSheetId="0">[2]Цены!$N$13</definedName>
    <definedName name="SofitKvBr_Atl_X" localSheetId="1">[2]Цены!$N$13</definedName>
    <definedName name="SofitKvBr_Atl_X" localSheetId="2">[2]Цены!$N$13</definedName>
    <definedName name="SofitKvBr_Atl_X" localSheetId="3">[2]Цены!$N$13</definedName>
    <definedName name="SofitKvBr_Atl_X">[1]Цены!$N$13</definedName>
    <definedName name="SofitKvBr_dachPr" localSheetId="0">[2]Цены!$CB$13</definedName>
    <definedName name="SofitKvBr_dachPr" localSheetId="1">[2]Цены!$CB$13</definedName>
    <definedName name="SofitKvBr_dachPr" localSheetId="2">[2]Цены!$CB$13</definedName>
    <definedName name="SofitKvBr_dachPr" localSheetId="3">[2]Цены!$CB$13</definedName>
    <definedName name="SofitKvBr_dachPr">[1]Цены!$BZ$13</definedName>
    <definedName name="SofitKvBr_dachSk" localSheetId="0">[2]Цены!$CD$13</definedName>
    <definedName name="SofitKvBr_dachSk" localSheetId="1">[2]Цены!$CD$13</definedName>
    <definedName name="SofitKvBr_dachSk" localSheetId="2">[2]Цены!$CD$13</definedName>
    <definedName name="SofitKvBr_dachSk" localSheetId="3">[2]Цены!$CD$13</definedName>
    <definedName name="SofitKvBr_dachSk">[1]Цены!$CB$13</definedName>
    <definedName name="SofitKvBr_Dr" localSheetId="0">[2]Цены!$AL$13</definedName>
    <definedName name="SofitKvBr_Dr" localSheetId="1">[2]Цены!$AL$13</definedName>
    <definedName name="SofitKvBr_Dr" localSheetId="2">[2]Цены!$AL$13</definedName>
    <definedName name="SofitKvBr_Dr" localSheetId="3">[2]Цены!$AL$13</definedName>
    <definedName name="SofitKvBr_Dr">[1]Цены!$AL$13</definedName>
    <definedName name="SofitKvBr_Drdp" localSheetId="0">[2]Цены!$AF$13</definedName>
    <definedName name="SofitKvBr_Drdp" localSheetId="1">[2]Цены!$AF$13</definedName>
    <definedName name="SofitKvBr_Drdp" localSheetId="2">[2]Цены!$AF$13</definedName>
    <definedName name="SofitKvBr_Drdp" localSheetId="3">[2]Цены!$AF$13</definedName>
    <definedName name="SofitKvBr_Drdp">[1]Цены!$AF$13</definedName>
    <definedName name="SofitKvBr_DrLite">[2]Цены!$AN$13</definedName>
    <definedName name="SofitKvBr_DrTw" localSheetId="0">[2]Цены!$AH$13</definedName>
    <definedName name="SofitKvBr_DrTw" localSheetId="1">[2]Цены!$AH$13</definedName>
    <definedName name="SofitKvBr_DrTw" localSheetId="2">[2]Цены!$AH$13</definedName>
    <definedName name="SofitKvBr_DrTw" localSheetId="3">[2]Цены!$AH$13</definedName>
    <definedName name="SofitKvBr_DrTw">[1]Цены!$AH$13</definedName>
    <definedName name="SofitKvBr_DrTX" localSheetId="0">[2]Цены!$AJ$13</definedName>
    <definedName name="SofitKvBr_DrTX" localSheetId="1">[2]Цены!$AJ$13</definedName>
    <definedName name="SofitKvBr_DrTX" localSheetId="2">[2]Цены!$AJ$13</definedName>
    <definedName name="SofitKvBr_DrTX" localSheetId="3">[2]Цены!$AJ$13</definedName>
    <definedName name="SofitKvBr_DrTX">[1]Цены!$AJ$13</definedName>
    <definedName name="SofitKvBr_K_Pe045_AK" localSheetId="0">[2]Цены!$CF$13</definedName>
    <definedName name="SofitKvBr_K_Pe045_AK" localSheetId="1">[2]Цены!$CF$13</definedName>
    <definedName name="SofitKvBr_K_Pe045_AK" localSheetId="2">[2]Цены!$CF$13</definedName>
    <definedName name="SofitKvBr_K_Pe045_AK" localSheetId="3">[2]Цены!$CF$13</definedName>
    <definedName name="SofitKvBr_K_Pe045_AK">[1]Цены!$CD$13</definedName>
    <definedName name="SofitKvBr_Pe04" localSheetId="0">[2]Цены!$BD$13</definedName>
    <definedName name="SofitKvBr_Pe04" localSheetId="1">[2]Цены!$BD$13</definedName>
    <definedName name="SofitKvBr_Pe04" localSheetId="2">[2]Цены!$BD$13</definedName>
    <definedName name="SofitKvBr_Pe04" localSheetId="3">[2]Цены!$BD$13</definedName>
    <definedName name="SofitKvBr_Pe04">[1]Цены!$BB$13</definedName>
    <definedName name="SofitKvBr_Pe045" localSheetId="0">[2]Цены!$AT$13</definedName>
    <definedName name="SofitKvBr_Pe045" localSheetId="1">[2]Цены!$AT$13</definedName>
    <definedName name="SofitKvBr_Pe045" localSheetId="2">[2]Цены!$AT$13</definedName>
    <definedName name="SofitKvBr_Pe045" localSheetId="3">[2]Цены!$AT$13</definedName>
    <definedName name="SofitKvBr_Pe045">[1]Цены!$AR$13</definedName>
    <definedName name="SofitKvBr_Pe045Lite" localSheetId="0">[2]Цены!$BJ$13</definedName>
    <definedName name="SofitKvBr_Pe045Lite" localSheetId="1">[2]Цены!$BJ$13</definedName>
    <definedName name="SofitKvBr_Pe045Lite" localSheetId="2">[2]Цены!$BJ$13</definedName>
    <definedName name="SofitKvBr_Pe045Lite" localSheetId="3">[2]Цены!$BJ$13</definedName>
    <definedName name="SofitKvBr_Pe045Lite">[1]Цены!$BH$13</definedName>
    <definedName name="SofitKvBr_Pe04dp" localSheetId="0">[2]Цены!$BF$13</definedName>
    <definedName name="SofitKvBr_Pe04dp" localSheetId="1">[2]Цены!$BF$13</definedName>
    <definedName name="SofitKvBr_Pe04dp" localSheetId="2">[2]Цены!$BF$13</definedName>
    <definedName name="SofitKvBr_Pe04dp" localSheetId="3">[2]Цены!$BF$13</definedName>
    <definedName name="SofitKvBr_Pe04dp">[1]Цены!$BD$13</definedName>
    <definedName name="SofitKvBr_Pe04dpMatt" localSheetId="0">[2]Цены!$BH$13</definedName>
    <definedName name="SofitKvBr_Pe04dpMatt" localSheetId="1">[2]Цены!$BH$13</definedName>
    <definedName name="SofitKvBr_Pe04dpMatt" localSheetId="2">[2]Цены!$BH$13</definedName>
    <definedName name="SofitKvBr_Pe04dpMatt" localSheetId="3">[2]Цены!$BH$13</definedName>
    <definedName name="SofitKvBr_Pe04dpMatt">[1]Цены!$BF$13</definedName>
    <definedName name="SofitKvBr_Pe05" localSheetId="0">[2]Цены!$AR$13</definedName>
    <definedName name="SofitKvBr_Pe05" localSheetId="1">[2]Цены!$AR$13</definedName>
    <definedName name="SofitKvBr_Pe05" localSheetId="2">[2]Цены!$AR$13</definedName>
    <definedName name="SofitKvBr_Pe05" localSheetId="3">[2]Цены!$AR$13</definedName>
    <definedName name="SofitKvBr_Pe05">[1]Цены!$AP$13</definedName>
    <definedName name="SofitKvBr_Pe07" localSheetId="0">[2]Цены!$AZ$13</definedName>
    <definedName name="SofitKvBr_Pe07" localSheetId="1">[2]Цены!$AZ$13</definedName>
    <definedName name="SofitKvBr_Pe07" localSheetId="2">[2]Цены!$AZ$13</definedName>
    <definedName name="SofitKvBr_Pe07" localSheetId="3">[2]Цены!$AZ$13</definedName>
    <definedName name="SofitKvBr_Pe07">[1]Цены!$AX$13</definedName>
    <definedName name="SofitKvBr_Pe07dp" localSheetId="0">[2]Цены!$BB$13</definedName>
    <definedName name="SofitKvBr_Pe07dp" localSheetId="1">[2]Цены!$BB$13</definedName>
    <definedName name="SofitKvBr_Pe07dp" localSheetId="2">[2]Цены!$BB$13</definedName>
    <definedName name="SofitKvBr_Pe07dp" localSheetId="3">[2]Цены!$BB$13</definedName>
    <definedName name="SofitKvBr_Pe07dp">[1]Цены!$AZ$13</definedName>
    <definedName name="SofitKvBr_Pe08" localSheetId="0">[2]Цены!$AX$13</definedName>
    <definedName name="SofitKvBr_Pe08" localSheetId="1">[2]Цены!$AX$13</definedName>
    <definedName name="SofitKvBr_Pe08" localSheetId="2">[2]Цены!$AX$13</definedName>
    <definedName name="SofitKvBr_Pe08" localSheetId="3">[2]Цены!$AX$13</definedName>
    <definedName name="SofitKvBr_Pe08">[1]Цены!$AV$13</definedName>
    <definedName name="SofitKvBr_PEdp" localSheetId="0">[2]Цены!$AV$13</definedName>
    <definedName name="SofitKvBr_PEdp" localSheetId="1">[2]Цены!$AV$13</definedName>
    <definedName name="SofitKvBr_PEdp" localSheetId="2">[2]Цены!$AV$13</definedName>
    <definedName name="SofitKvBr_PEdp" localSheetId="3">[2]Цены!$AV$13</definedName>
    <definedName name="SofitKvBr_PEdp">[1]Цены!$AT$13</definedName>
    <definedName name="SofitKvBr_Pt" localSheetId="0">[2]Цены!$R$13</definedName>
    <definedName name="SofitKvBr_Pt" localSheetId="1">[2]Цены!$R$13</definedName>
    <definedName name="SofitKvBr_Pt" localSheetId="2">[2]Цены!$R$13</definedName>
    <definedName name="SofitKvBr_Pt" localSheetId="3">[2]Цены!$R$13</definedName>
    <definedName name="SofitKvBr_Pt">[1]Цены!$R$13</definedName>
    <definedName name="SofitKvBr_Ptdp" localSheetId="0">[2]Цены!$P$13</definedName>
    <definedName name="SofitKvBr_Ptdp" localSheetId="1">[2]Цены!$P$13</definedName>
    <definedName name="SofitKvBr_Ptdp" localSheetId="2">[2]Цены!$P$13</definedName>
    <definedName name="SofitKvBr_Ptdp" localSheetId="3">[2]Цены!$P$13</definedName>
    <definedName name="SofitKvBr_Ptdp">[1]Цены!$P$13</definedName>
    <definedName name="SofitKvBr_PtRF" localSheetId="0">[2]Цены!$V$13</definedName>
    <definedName name="SofitKvBr_PtRF" localSheetId="1">[2]Цены!$V$13</definedName>
    <definedName name="SofitKvBr_PtRF" localSheetId="2">[2]Цены!$V$13</definedName>
    <definedName name="SofitKvBr_PtRF" localSheetId="3">[2]Цены!$V$13</definedName>
    <definedName name="SofitKvBr_PtRF">[1]Цены!$V$13</definedName>
    <definedName name="SofitKvBr_PtRF4" localSheetId="0">[2]Цены!$X$13</definedName>
    <definedName name="SofitKvBr_PtRF4" localSheetId="1">[2]Цены!$X$13</definedName>
    <definedName name="SofitKvBr_PtRF4" localSheetId="2">[2]Цены!$X$13</definedName>
    <definedName name="SofitKvBr_PtRF4" localSheetId="3">[2]Цены!$X$13</definedName>
    <definedName name="SofitKvBr_PtRF4">[1]Цены!$X$13</definedName>
    <definedName name="SofitKvBr_PtRFdp" localSheetId="0">[2]Цены!$T$13</definedName>
    <definedName name="SofitKvBr_PtRFdp" localSheetId="1">[2]Цены!$T$13</definedName>
    <definedName name="SofitKvBr_PtRFdp" localSheetId="2">[2]Цены!$T$13</definedName>
    <definedName name="SofitKvBr_PtRFdp" localSheetId="3">[2]Цены!$T$13</definedName>
    <definedName name="SofitKvBr_PtRFdp">[1]Цены!$T$13</definedName>
    <definedName name="SofitKvBr_PurLiteMatt" localSheetId="0">[2]Цены!$Z$13</definedName>
    <definedName name="SofitKvBr_PurLiteMatt" localSheetId="1">[2]Цены!$Z$13</definedName>
    <definedName name="SofitKvBr_PurLiteMatt" localSheetId="2">[2]Цены!$Z$13</definedName>
    <definedName name="SofitKvBr_PurLiteMatt" localSheetId="3">[2]Цены!$Z$13</definedName>
    <definedName name="SofitKvBr_PurLiteMatt">[1]Цены!$Z$13</definedName>
    <definedName name="SofitKvBr_PurMatt" localSheetId="0">[2]Цены!$D$13</definedName>
    <definedName name="SofitKvBr_PurMatt" localSheetId="1">[2]Цены!$D$13</definedName>
    <definedName name="SofitKvBr_PurMatt" localSheetId="2">[2]Цены!$D$13</definedName>
    <definedName name="SofitKvBr_PurMatt" localSheetId="3">[2]Цены!$D$13</definedName>
    <definedName name="SofitKvBr_PurMatt">[1]Цены!$D$13</definedName>
    <definedName name="SofitKvBr_PurPro" localSheetId="0">[2]Цены!$J$13</definedName>
    <definedName name="SofitKvBr_PurPro" localSheetId="1">[2]Цены!$J$13</definedName>
    <definedName name="SofitKvBr_PurPro" localSheetId="2">[2]Цены!$J$13</definedName>
    <definedName name="SofitKvBr_PurPro" localSheetId="3">[2]Цены!$J$13</definedName>
    <definedName name="SofitKvBr_PurPro">[1]Цены!$J$13</definedName>
    <definedName name="SofitKvBr_PurProMatt275" localSheetId="0">[2]Цены!$H$13</definedName>
    <definedName name="SofitKvBr_PurProMatt275" localSheetId="1">[2]Цены!$H$13</definedName>
    <definedName name="SofitKvBr_PurProMatt275" localSheetId="2">[2]Цены!$H$13</definedName>
    <definedName name="SofitKvBr_PurProMatt275" localSheetId="3">[2]Цены!$H$13</definedName>
    <definedName name="SofitKvBr_PurProMatt275">[1]Цены!$H$13</definedName>
    <definedName name="SofitKvBr_Sat" localSheetId="0">[2]Цены!$AP$13</definedName>
    <definedName name="SofitKvBr_Sat" localSheetId="1">[2]Цены!$AP$13</definedName>
    <definedName name="SofitKvBr_Sat" localSheetId="2">[2]Цены!$AP$13</definedName>
    <definedName name="SofitKvBr_Sat" localSheetId="3">[2]Цены!$AP$13</definedName>
    <definedName name="SofitKvBr_Sat">[1]Цены!$AN$13</definedName>
    <definedName name="SofitKvBr_SatMatt" localSheetId="0">[2]Цены!$AB$13</definedName>
    <definedName name="SofitKvBr_SatMatt" localSheetId="1">[2]Цены!$AB$13</definedName>
    <definedName name="SofitKvBr_SatMatt" localSheetId="2">[2]Цены!$AB$13</definedName>
    <definedName name="SofitKvBr_SatMatt" localSheetId="3">[2]Цены!$AB$13</definedName>
    <definedName name="SofitKvBr_SatMatt">[1]Цены!$AB$13</definedName>
    <definedName name="SofitKvBr_StBarhat" localSheetId="0">[2]Цены!$AD$13</definedName>
    <definedName name="SofitKvBr_StBarhat" localSheetId="1">[2]Цены!$AD$13</definedName>
    <definedName name="SofitKvBr_StBarhat" localSheetId="2">[2]Цены!$AD$13</definedName>
    <definedName name="SofitKvBr_StBarhat" localSheetId="3">[2]Цены!$AD$13</definedName>
    <definedName name="SofitKvBr_StBarhat">[1]Цены!$AD$13</definedName>
    <definedName name="SofitKvBr_Vel_X" localSheetId="0">[2]Цены!$L$13</definedName>
    <definedName name="SofitKvBr_Vel_X" localSheetId="1">[2]Цены!$L$13</definedName>
    <definedName name="SofitKvBr_Vel_X" localSheetId="2">[2]Цены!$L$13</definedName>
    <definedName name="SofitKvBr_Vel_X" localSheetId="3">[2]Цены!$L$13</definedName>
    <definedName name="SofitKvBr_Vel_X">[1]Цены!$L$13</definedName>
    <definedName name="SofitKvBr_Zn035" localSheetId="0">[2]Цены!$BZ$13</definedName>
    <definedName name="SofitKvBr_Zn035" localSheetId="1">[2]Цены!$BZ$13</definedName>
    <definedName name="SofitKvBr_Zn035" localSheetId="2">[2]Цены!$BZ$13</definedName>
    <definedName name="SofitKvBr_Zn035" localSheetId="3">[2]Цены!$BZ$13</definedName>
    <definedName name="SofitKvBr_Zn035">[1]Цены!$BX$13</definedName>
    <definedName name="SofitKvBr_Zn04" localSheetId="0">[2]Цены!$BX$13</definedName>
    <definedName name="SofitKvBr_Zn04" localSheetId="1">[2]Цены!$BX$13</definedName>
    <definedName name="SofitKvBr_Zn04" localSheetId="2">[2]Цены!$BX$13</definedName>
    <definedName name="SofitKvBr_Zn04" localSheetId="3">[2]Цены!$BX$13</definedName>
    <definedName name="SofitKvBr_Zn04">[1]Цены!$BV$13</definedName>
    <definedName name="SofitKvBr_Zn045" localSheetId="0">[2]Цены!$BV$13</definedName>
    <definedName name="SofitKvBr_Zn045" localSheetId="1">[2]Цены!$BV$13</definedName>
    <definedName name="SofitKvBr_Zn045" localSheetId="2">[2]Цены!$BV$13</definedName>
    <definedName name="SofitKvBr_Zn045" localSheetId="3">[2]Цены!$BV$13</definedName>
    <definedName name="SofitKvBr_Zn045">[1]Цены!$BT$13</definedName>
    <definedName name="SofitKvBr_Zn05" localSheetId="0">[2]Цены!$BT$13</definedName>
    <definedName name="SofitKvBr_Zn05" localSheetId="1">[2]Цены!$BT$13</definedName>
    <definedName name="SofitKvBr_Zn05" localSheetId="2">[2]Цены!$BT$13</definedName>
    <definedName name="SofitKvBr_Zn05" localSheetId="3">[2]Цены!$BT$13</definedName>
    <definedName name="SofitKvBr_Zn05">[1]Цены!$BR$13</definedName>
    <definedName name="SofitKvBr_Zn055" localSheetId="0">[2]Цены!$BR$13</definedName>
    <definedName name="SofitKvBr_Zn055" localSheetId="1">[2]Цены!$BR$13</definedName>
    <definedName name="SofitKvBr_Zn055" localSheetId="2">[2]Цены!$BR$13</definedName>
    <definedName name="SofitKvBr_Zn055" localSheetId="3">[2]Цены!$BR$13</definedName>
    <definedName name="SofitKvBr_Zn055">[1]Цены!$BP$13</definedName>
    <definedName name="SofitKvBr_Zn07" localSheetId="0">[2]Цены!$BP$13</definedName>
    <definedName name="SofitKvBr_Zn07" localSheetId="1">[2]Цены!$BP$13</definedName>
    <definedName name="SofitKvBr_Zn07" localSheetId="2">[2]Цены!$BP$13</definedName>
    <definedName name="SofitKvBr_Zn07" localSheetId="3">[2]Цены!$BP$13</definedName>
    <definedName name="SofitKvBr_Zn07">[1]Цены!$BN$13</definedName>
    <definedName name="SofitKvBr_Zn08" localSheetId="0">[2]Цены!$BN$13</definedName>
    <definedName name="SofitKvBr_Zn08" localSheetId="1">[2]Цены!$BN$13</definedName>
    <definedName name="SofitKvBr_Zn08" localSheetId="2">[2]Цены!$BN$13</definedName>
    <definedName name="SofitKvBr_Zn08" localSheetId="3">[2]Цены!$BN$13</definedName>
    <definedName name="SofitKvBr_Zn08">[1]Цены!$BL$13</definedName>
    <definedName name="SofitKvBr_Zn09" localSheetId="0">[2]Цены!$BL$13</definedName>
    <definedName name="SofitKvBr_Zn09" localSheetId="1">[2]Цены!$BL$13</definedName>
    <definedName name="SofitKvBr_Zn09" localSheetId="2">[2]Цены!$BL$13</definedName>
    <definedName name="SofitKvBr_Zn09" localSheetId="3">[2]Цены!$BL$13</definedName>
    <definedName name="SofitKvBr_Zn09">[1]Цены!$BJ$13</definedName>
    <definedName name="SofitVert_Atl_X" localSheetId="0">[2]Цены!$N$12</definedName>
    <definedName name="SofitVert_Atl_X" localSheetId="1">[2]Цены!$N$12</definedName>
    <definedName name="SofitVert_Atl_X" localSheetId="2">[2]Цены!$N$12</definedName>
    <definedName name="SofitVert_Atl_X" localSheetId="3">[2]Цены!$N$12</definedName>
    <definedName name="SofitVert_Atl_X">[1]Цены!$N$12</definedName>
    <definedName name="SofitVert_dachPr" localSheetId="0">[2]Цены!$CB$12</definedName>
    <definedName name="SofitVert_dachPr" localSheetId="1">[2]Цены!$CB$12</definedName>
    <definedName name="SofitVert_dachPr" localSheetId="2">[2]Цены!$CB$12</definedName>
    <definedName name="SofitVert_dachPr" localSheetId="3">[2]Цены!$CB$12</definedName>
    <definedName name="SofitVert_dachPr">[1]Цены!$BZ$12</definedName>
    <definedName name="SofitVert_dachSk" localSheetId="0">[2]Цены!$CD$12</definedName>
    <definedName name="SofitVert_dachSk" localSheetId="1">[2]Цены!$CD$12</definedName>
    <definedName name="SofitVert_dachSk" localSheetId="2">[2]Цены!$CD$12</definedName>
    <definedName name="SofitVert_dachSk" localSheetId="3">[2]Цены!$CD$12</definedName>
    <definedName name="SofitVert_dachSk">[1]Цены!$CB$12</definedName>
    <definedName name="SofitVert_Dr" localSheetId="0">[2]Цены!$AL$12</definedName>
    <definedName name="SofitVert_Dr" localSheetId="1">[2]Цены!$AL$12</definedName>
    <definedName name="SofitVert_Dr" localSheetId="2">[2]Цены!$AL$12</definedName>
    <definedName name="SofitVert_Dr" localSheetId="3">[2]Цены!$AL$12</definedName>
    <definedName name="SofitVert_Dr">[1]Цены!$AL$12</definedName>
    <definedName name="SofitVert_Drdp" localSheetId="0">[2]Цены!$AF$12</definedName>
    <definedName name="SofitVert_Drdp" localSheetId="1">[2]Цены!$AF$12</definedName>
    <definedName name="SofitVert_Drdp" localSheetId="2">[2]Цены!$AF$12</definedName>
    <definedName name="SofitVert_Drdp" localSheetId="3">[2]Цены!$AF$12</definedName>
    <definedName name="SofitVert_Drdp">[1]Цены!$AF$12</definedName>
    <definedName name="SofitVert_DrLite">[2]Цены!$AN$12</definedName>
    <definedName name="SofitVert_DrTw" localSheetId="0">[2]Цены!$AH$12</definedName>
    <definedName name="SofitVert_DrTw" localSheetId="1">[2]Цены!$AH$12</definedName>
    <definedName name="SofitVert_DrTw" localSheetId="2">[2]Цены!$AH$12</definedName>
    <definedName name="SofitVert_DrTw" localSheetId="3">[2]Цены!$AH$12</definedName>
    <definedName name="SofitVert_DrTw">[1]Цены!$AH$12</definedName>
    <definedName name="SofitVert_DrTX" localSheetId="0">[2]Цены!$AJ$12</definedName>
    <definedName name="SofitVert_DrTX" localSheetId="1">[2]Цены!$AJ$12</definedName>
    <definedName name="SofitVert_DrTX" localSheetId="2">[2]Цены!$AJ$12</definedName>
    <definedName name="SofitVert_DrTX" localSheetId="3">[2]Цены!$AJ$12</definedName>
    <definedName name="SofitVert_DrTX">[1]Цены!$AJ$12</definedName>
    <definedName name="SofitVert_Pe04" localSheetId="0">[2]Цены!$BD$12</definedName>
    <definedName name="SofitVert_Pe04" localSheetId="1">[2]Цены!$BD$12</definedName>
    <definedName name="SofitVert_Pe04" localSheetId="2">[2]Цены!$BD$12</definedName>
    <definedName name="SofitVert_Pe04" localSheetId="3">[2]Цены!$BD$12</definedName>
    <definedName name="SofitVert_Pe04">[1]Цены!$BB$12</definedName>
    <definedName name="SofitVert_Pe045" localSheetId="0">[2]Цены!$AT$12</definedName>
    <definedName name="SofitVert_Pe045" localSheetId="1">[2]Цены!$AT$12</definedName>
    <definedName name="SofitVert_Pe045" localSheetId="2">[2]Цены!$AT$12</definedName>
    <definedName name="SofitVert_Pe045" localSheetId="3">[2]Цены!$AT$12</definedName>
    <definedName name="SofitVert_Pe045">[1]Цены!$AR$12</definedName>
    <definedName name="SofitVert_Pe045Lite" localSheetId="0">[2]Цены!$BJ$12</definedName>
    <definedName name="SofitVert_Pe045Lite" localSheetId="1">[2]Цены!$BJ$12</definedName>
    <definedName name="SofitVert_Pe045Lite" localSheetId="2">[2]Цены!$BJ$12</definedName>
    <definedName name="SofitVert_Pe045Lite" localSheetId="3">[2]Цены!$BJ$12</definedName>
    <definedName name="SofitVert_Pe045Lite">[1]Цены!$BH$12</definedName>
    <definedName name="SofitVert_Pe04dp" localSheetId="0">[2]Цены!$BF$12</definedName>
    <definedName name="SofitVert_Pe04dp" localSheetId="1">[2]Цены!$BF$12</definedName>
    <definedName name="SofitVert_Pe04dp" localSheetId="2">[2]Цены!$BF$12</definedName>
    <definedName name="SofitVert_Pe04dp" localSheetId="3">[2]Цены!$BF$12</definedName>
    <definedName name="SofitVert_Pe04dp">[1]Цены!$BD$12</definedName>
    <definedName name="SofitVert_Pe04dpMatt" localSheetId="0">[2]Цены!$BH$12</definedName>
    <definedName name="SofitVert_Pe04dpMatt" localSheetId="1">[2]Цены!$BH$12</definedName>
    <definedName name="SofitVert_Pe04dpMatt" localSheetId="2">[2]Цены!$BH$12</definedName>
    <definedName name="SofitVert_Pe04dpMatt" localSheetId="3">[2]Цены!$BH$12</definedName>
    <definedName name="SofitVert_Pe04dpMatt">[1]Цены!$BF$12</definedName>
    <definedName name="SofitVert_Pe05" localSheetId="0">[2]Цены!$AR$12</definedName>
    <definedName name="SofitVert_Pe05" localSheetId="1">[2]Цены!$AR$12</definedName>
    <definedName name="SofitVert_Pe05" localSheetId="2">[2]Цены!$AR$12</definedName>
    <definedName name="SofitVert_Pe05" localSheetId="3">[2]Цены!$AR$12</definedName>
    <definedName name="SofitVert_Pe05">[1]Цены!$AP$12</definedName>
    <definedName name="SofitVert_Pe07" localSheetId="0">[2]Цены!$AZ$12</definedName>
    <definedName name="SofitVert_Pe07" localSheetId="1">[2]Цены!$AZ$12</definedName>
    <definedName name="SofitVert_Pe07" localSheetId="2">[2]Цены!$AZ$12</definedName>
    <definedName name="SofitVert_Pe07" localSheetId="3">[2]Цены!$AZ$12</definedName>
    <definedName name="SofitVert_Pe07">[1]Цены!$AX$12</definedName>
    <definedName name="SofitVert_Pe07dp" localSheetId="0">[2]Цены!$BB$12</definedName>
    <definedName name="SofitVert_Pe07dp" localSheetId="1">[2]Цены!$BB$12</definedName>
    <definedName name="SofitVert_Pe07dp" localSheetId="2">[2]Цены!$BB$12</definedName>
    <definedName name="SofitVert_Pe07dp" localSheetId="3">[2]Цены!$BB$12</definedName>
    <definedName name="SofitVert_Pe07dp">[1]Цены!$AZ$12</definedName>
    <definedName name="SofitVert_Pe08" localSheetId="0">[2]Цены!$AX$12</definedName>
    <definedName name="SofitVert_Pe08" localSheetId="1">[2]Цены!$AX$12</definedName>
    <definedName name="SofitVert_Pe08" localSheetId="2">[2]Цены!$AX$12</definedName>
    <definedName name="SofitVert_Pe08" localSheetId="3">[2]Цены!$AX$12</definedName>
    <definedName name="SofitVert_Pe08">[1]Цены!$AV$12</definedName>
    <definedName name="SofitVert_PEdp" localSheetId="0">[2]Цены!$AV$12</definedName>
    <definedName name="SofitVert_PEdp" localSheetId="1">[2]Цены!$AV$12</definedName>
    <definedName name="SofitVert_PEdp" localSheetId="2">[2]Цены!$AV$12</definedName>
    <definedName name="SofitVert_PEdp" localSheetId="3">[2]Цены!$AV$12</definedName>
    <definedName name="SofitVert_PEdp">[1]Цены!$AT$12</definedName>
    <definedName name="SofitVert_Pt" localSheetId="0">[2]Цены!$R$12</definedName>
    <definedName name="SofitVert_Pt" localSheetId="1">[2]Цены!$R$12</definedName>
    <definedName name="SofitVert_Pt" localSheetId="2">[2]Цены!$R$12</definedName>
    <definedName name="SofitVert_Pt" localSheetId="3">[2]Цены!$R$12</definedName>
    <definedName name="SofitVert_Pt">[1]Цены!$R$12</definedName>
    <definedName name="SofitVert_Ptdp" localSheetId="0">[2]Цены!$P$12</definedName>
    <definedName name="SofitVert_Ptdp" localSheetId="1">[2]Цены!$P$12</definedName>
    <definedName name="SofitVert_Ptdp" localSheetId="2">[2]Цены!$P$12</definedName>
    <definedName name="SofitVert_Ptdp" localSheetId="3">[2]Цены!$P$12</definedName>
    <definedName name="SofitVert_Ptdp">[1]Цены!$P$12</definedName>
    <definedName name="SofitVert_PtRF" localSheetId="0">[2]Цены!$V$12</definedName>
    <definedName name="SofitVert_PtRF" localSheetId="1">[2]Цены!$V$12</definedName>
    <definedName name="SofitVert_PtRF" localSheetId="2">[2]Цены!$V$12</definedName>
    <definedName name="SofitVert_PtRF" localSheetId="3">[2]Цены!$V$12</definedName>
    <definedName name="SofitVert_PtRF">[1]Цены!$V$12</definedName>
    <definedName name="SofitVert_PtRF4" localSheetId="0">[2]Цены!$X$12</definedName>
    <definedName name="SofitVert_PtRF4" localSheetId="1">[2]Цены!$X$12</definedName>
    <definedName name="SofitVert_PtRF4" localSheetId="2">[2]Цены!$X$12</definedName>
    <definedName name="SofitVert_PtRF4" localSheetId="3">[2]Цены!$X$12</definedName>
    <definedName name="SofitVert_PtRF4">[1]Цены!$X$12</definedName>
    <definedName name="SofitVert_PtRFdp" localSheetId="0">[2]Цены!$T$12</definedName>
    <definedName name="SofitVert_PtRFdp" localSheetId="1">[2]Цены!$T$12</definedName>
    <definedName name="SofitVert_PtRFdp" localSheetId="2">[2]Цены!$T$12</definedName>
    <definedName name="SofitVert_PtRFdp" localSheetId="3">[2]Цены!$T$12</definedName>
    <definedName name="SofitVert_PtRFdp">[1]Цены!$T$12</definedName>
    <definedName name="SofitVert_Pur" localSheetId="0">[2]Цены!$F$12</definedName>
    <definedName name="SofitVert_Pur" localSheetId="1">[2]Цены!$F$12</definedName>
    <definedName name="SofitVert_Pur" localSheetId="2">[2]Цены!$F$12</definedName>
    <definedName name="SofitVert_Pur" localSheetId="3">[2]Цены!$F$12</definedName>
    <definedName name="SofitVert_Pur">[1]Цены!$F$12</definedName>
    <definedName name="SofitVert_PurLiteMatt" localSheetId="0">[2]Цены!$Z$12</definedName>
    <definedName name="SofitVert_PurLiteMatt" localSheetId="1">[2]Цены!$Z$12</definedName>
    <definedName name="SofitVert_PurLiteMatt" localSheetId="2">[2]Цены!$Z$12</definedName>
    <definedName name="SofitVert_PurLiteMatt" localSheetId="3">[2]Цены!$Z$12</definedName>
    <definedName name="SofitVert_PurLiteMatt">[1]Цены!$Z$12</definedName>
    <definedName name="SofitVert_PurMatt" localSheetId="0">[2]Цены!$D$12</definedName>
    <definedName name="SofitVert_PurMatt" localSheetId="1">[2]Цены!$D$12</definedName>
    <definedName name="SofitVert_PurMatt" localSheetId="2">[2]Цены!$D$12</definedName>
    <definedName name="SofitVert_PurMatt" localSheetId="3">[2]Цены!$D$12</definedName>
    <definedName name="SofitVert_PurMatt">[1]Цены!$D$12</definedName>
    <definedName name="SofitVert_PurPro" localSheetId="0">[2]Цены!$J$12</definedName>
    <definedName name="SofitVert_PurPro" localSheetId="1">[2]Цены!$J$12</definedName>
    <definedName name="SofitVert_PurPro" localSheetId="2">[2]Цены!$J$12</definedName>
    <definedName name="SofitVert_PurPro" localSheetId="3">[2]Цены!$J$12</definedName>
    <definedName name="SofitVert_PurPro">[1]Цены!$J$12</definedName>
    <definedName name="SofitVert_PurProMatt275" localSheetId="0">[2]Цены!$H$12</definedName>
    <definedName name="SofitVert_PurProMatt275" localSheetId="1">[2]Цены!$H$12</definedName>
    <definedName name="SofitVert_PurProMatt275" localSheetId="2">[2]Цены!$H$12</definedName>
    <definedName name="SofitVert_PurProMatt275" localSheetId="3">[2]Цены!$H$12</definedName>
    <definedName name="SofitVert_PurProMatt275">[1]Цены!$H$12</definedName>
    <definedName name="SofitVert_Sat" localSheetId="0">[2]Цены!$AP$12</definedName>
    <definedName name="SofitVert_Sat" localSheetId="1">[2]Цены!$AP$12</definedName>
    <definedName name="SofitVert_Sat" localSheetId="2">[2]Цены!$AP$12</definedName>
    <definedName name="SofitVert_Sat" localSheetId="3">[2]Цены!$AP$12</definedName>
    <definedName name="SofitVert_Sat">[1]Цены!$AN$12</definedName>
    <definedName name="SofitVert_SatMatt" localSheetId="0">[2]Цены!$AB$12</definedName>
    <definedName name="SofitVert_SatMatt" localSheetId="1">[2]Цены!$AB$12</definedName>
    <definedName name="SofitVert_SatMatt" localSheetId="2">[2]Цены!$AB$12</definedName>
    <definedName name="SofitVert_SatMatt" localSheetId="3">[2]Цены!$AB$12</definedName>
    <definedName name="SofitVert_SatMatt">[1]Цены!$AB$12</definedName>
    <definedName name="SofitVert_StBarhat" localSheetId="0">[2]Цены!$AD$12</definedName>
    <definedName name="SofitVert_StBarhat" localSheetId="1">[2]Цены!$AD$12</definedName>
    <definedName name="SofitVert_StBarhat" localSheetId="2">[2]Цены!$AD$12</definedName>
    <definedName name="SofitVert_StBarhat" localSheetId="3">[2]Цены!$AD$12</definedName>
    <definedName name="SofitVert_StBarhat">[1]Цены!$AD$12</definedName>
    <definedName name="SofitVert_Vel_X" localSheetId="0">[2]Цены!$L$12</definedName>
    <definedName name="SofitVert_Vel_X" localSheetId="1">[2]Цены!$L$12</definedName>
    <definedName name="SofitVert_Vel_X" localSheetId="2">[2]Цены!$L$12</definedName>
    <definedName name="SofitVert_Vel_X" localSheetId="3">[2]Цены!$L$12</definedName>
    <definedName name="SofitVert_Vel_X">[1]Цены!$L$12</definedName>
    <definedName name="SofitVert_Zn035" localSheetId="0">[2]Цены!$BZ$12</definedName>
    <definedName name="SofitVert_Zn035" localSheetId="1">[2]Цены!$BZ$12</definedName>
    <definedName name="SofitVert_Zn035" localSheetId="2">[2]Цены!$BZ$12</definedName>
    <definedName name="SofitVert_Zn035" localSheetId="3">[2]Цены!$BZ$12</definedName>
    <definedName name="SofitVert_Zn035">[1]Цены!$BX$12</definedName>
    <definedName name="SofitVert_Zn04" localSheetId="0">[2]Цены!$BX$12</definedName>
    <definedName name="SofitVert_Zn04" localSheetId="1">[2]Цены!$BX$12</definedName>
    <definedName name="SofitVert_Zn04" localSheetId="2">[2]Цены!$BX$12</definedName>
    <definedName name="SofitVert_Zn04" localSheetId="3">[2]Цены!$BX$12</definedName>
    <definedName name="SofitVert_Zn04">[1]Цены!$BV$12</definedName>
    <definedName name="SofitVert_Zn045" localSheetId="0">[2]Цены!$BV$12</definedName>
    <definedName name="SofitVert_Zn045" localSheetId="1">[2]Цены!$BV$12</definedName>
    <definedName name="SofitVert_Zn045" localSheetId="2">[2]Цены!$BV$12</definedName>
    <definedName name="SofitVert_Zn045" localSheetId="3">[2]Цены!$BV$12</definedName>
    <definedName name="SofitVert_Zn045">[1]Цены!$BT$12</definedName>
    <definedName name="SofitVert_Zn05" localSheetId="0">[2]Цены!$BT$12</definedName>
    <definedName name="SofitVert_Zn05" localSheetId="1">[2]Цены!$BT$12</definedName>
    <definedName name="SofitVert_Zn05" localSheetId="2">[2]Цены!$BT$12</definedName>
    <definedName name="SofitVert_Zn05" localSheetId="3">[2]Цены!$BT$12</definedName>
    <definedName name="SofitVert_Zn05">[1]Цены!$BR$12</definedName>
    <definedName name="SofitVert_Zn055" localSheetId="0">[2]Цены!$BR$12</definedName>
    <definedName name="SofitVert_Zn055" localSheetId="1">[2]Цены!$BR$12</definedName>
    <definedName name="SofitVert_Zn055" localSheetId="2">[2]Цены!$BR$12</definedName>
    <definedName name="SofitVert_Zn055" localSheetId="3">[2]Цены!$BR$12</definedName>
    <definedName name="SofitVert_Zn055">[1]Цены!$BP$12</definedName>
    <definedName name="SofitVert_Zn07" localSheetId="0">[2]Цены!$BP$12</definedName>
    <definedName name="SofitVert_Zn07" localSheetId="1">[2]Цены!$BP$12</definedName>
    <definedName name="SofitVert_Zn07" localSheetId="2">[2]Цены!$BP$12</definedName>
    <definedName name="SofitVert_Zn07" localSheetId="3">[2]Цены!$BP$12</definedName>
    <definedName name="SofitVert_Zn07">[1]Цены!$BN$12</definedName>
    <definedName name="SofitVert_Zn08" localSheetId="0">[2]Цены!$BN$12</definedName>
    <definedName name="SofitVert_Zn08" localSheetId="1">[2]Цены!$BN$12</definedName>
    <definedName name="SofitVert_Zn08" localSheetId="2">[2]Цены!$BN$12</definedName>
    <definedName name="SofitVert_Zn08" localSheetId="3">[2]Цены!$BN$12</definedName>
    <definedName name="SofitVert_Zn08">[1]Цены!$BL$12</definedName>
    <definedName name="SofitVert_Zn09" localSheetId="0">[2]Цены!$BL$12</definedName>
    <definedName name="SofitVert_Zn09" localSheetId="1">[2]Цены!$BL$12</definedName>
    <definedName name="SofitVert_Zn09" localSheetId="2">[2]Цены!$BL$12</definedName>
    <definedName name="SofitVert_Zn09" localSheetId="3">[2]Цены!$BL$12</definedName>
    <definedName name="SofitVert_Zn09">[1]Цены!$BJ$12</definedName>
    <definedName name="Z_35DEDC87_6822_44E0_8846_13021CB77D1D_.wvu.PrintArea" localSheetId="2" hidden="1">'2_3_Водосток_Optima'!$A$4:$AG$27</definedName>
    <definedName name="Z_35DEDC87_6822_44E0_8846_13021CB77D1D_.wvu.PrintArea" localSheetId="3" hidden="1">'2_4_Водосток_Vortex'!$A$3:$D$4</definedName>
    <definedName name="Z_A22E8694_B07B_4E99_AA25_83A76CC13B05_.wvu.PrintArea" localSheetId="0" hidden="1">'2_1_Водосток GL_1'!$A$3:$R$33</definedName>
    <definedName name="Z_A22E8694_B07B_4E99_AA25_83A76CC13B05_.wvu.PrintArea" localSheetId="1" hidden="1">'2_2_Водосток GL_2'!$A$3:$P$32</definedName>
    <definedName name="Z_F69A7076_9F1C_4D95_80EA_B4A9F6043254_.wvu.PrintArea" localSheetId="0" hidden="1">'2_1_Водосток GL_1'!$A$3:$R$33</definedName>
    <definedName name="Z_F69A7076_9F1C_4D95_80EA_B4A9F6043254_.wvu.PrintArea" localSheetId="1" hidden="1">'2_2_Водосток GL_2'!$A$3:$P$32</definedName>
    <definedName name="Z_F69A7076_9F1C_4D95_80EA_B4A9F6043254_.wvu.PrintArea" localSheetId="2" hidden="1">'2_3_Водосток_Optima'!$A$4:$AG$27</definedName>
    <definedName name="Z_F69A7076_9F1C_4D95_80EA_B4A9F6043254_.wvu.PrintArea" localSheetId="3" hidden="1">'2_4_Водосток_Vortex'!$A$3:$D$4</definedName>
    <definedName name="_xlnm.Print_Area" localSheetId="0">'2_1_Водосток GL_1'!$A$1:$O$44</definedName>
    <definedName name="_xlnm.Print_Area" localSheetId="1">'2_2_Водосток GL_2'!$A$1:$O$45</definedName>
    <definedName name="_xlnm.Print_Area" localSheetId="2">'2_3_Водосток_Optima'!$A$1:$G$42</definedName>
    <definedName name="_xlnm.Print_Area" localSheetId="3">'2_4_Водосток_Vortex'!$A$1:$CF$66</definedName>
    <definedName name="Регионы" localSheetId="0">'[2]Настройки регионов'!$D$2:$D$61</definedName>
    <definedName name="Регионы" localSheetId="1">'[2]Настройки регионов'!$D$2:$D$61</definedName>
    <definedName name="Регионы" localSheetId="2">'[2]Настройки регионов'!$D$2:$D$61</definedName>
    <definedName name="Регионы" localSheetId="3">'[2]Настройки регионов'!$D$2:$D$61</definedName>
    <definedName name="Регионы">'[1]Настройки регионов'!$D$2:$D$61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63" i="11" l="1"/>
  <c r="DC63" i="11" s="1"/>
  <c r="CM63" i="11"/>
  <c r="CI63" i="11"/>
  <c r="DC62" i="11"/>
  <c r="DA62" i="11"/>
  <c r="DB62" i="11" s="1"/>
  <c r="CM62" i="11"/>
  <c r="CI62" i="11"/>
  <c r="DC61" i="11"/>
  <c r="DB61" i="11"/>
  <c r="CZ61" i="11"/>
  <c r="CX61" i="11"/>
  <c r="CY61" i="11" s="1"/>
  <c r="CP61" i="11"/>
  <c r="CN61" i="11"/>
  <c r="CK61" i="11"/>
  <c r="CJ61" i="11"/>
  <c r="CS61" i="11" s="1"/>
  <c r="CT61" i="11" s="1"/>
  <c r="CI61" i="11"/>
  <c r="DC60" i="11"/>
  <c r="DB60" i="11"/>
  <c r="CZ60" i="11"/>
  <c r="CX60" i="11"/>
  <c r="CY60" i="11" s="1"/>
  <c r="CV60" i="11"/>
  <c r="CT60" i="11"/>
  <c r="CS60" i="11"/>
  <c r="CU60" i="11" s="1"/>
  <c r="CR60" i="11"/>
  <c r="CP60" i="11"/>
  <c r="CO60" i="11"/>
  <c r="CN60" i="11"/>
  <c r="CL60" i="11"/>
  <c r="CK60" i="11"/>
  <c r="CJ60" i="11"/>
  <c r="CQ60" i="11" s="1"/>
  <c r="CI60" i="11"/>
  <c r="CC60" i="11" s="1"/>
  <c r="S60" i="11"/>
  <c r="Q60" i="11"/>
  <c r="P60" i="11"/>
  <c r="O60" i="11"/>
  <c r="R60" i="11" s="1"/>
  <c r="N60" i="11"/>
  <c r="K60" i="11"/>
  <c r="I60" i="11"/>
  <c r="DC59" i="11"/>
  <c r="DB59" i="11"/>
  <c r="CZ59" i="11"/>
  <c r="CX59" i="11"/>
  <c r="CY59" i="11" s="1"/>
  <c r="CR59" i="11"/>
  <c r="CP59" i="11"/>
  <c r="CO59" i="11"/>
  <c r="CN59" i="11"/>
  <c r="CK59" i="11"/>
  <c r="CJ59" i="11"/>
  <c r="CQ59" i="11" s="1"/>
  <c r="CI59" i="11"/>
  <c r="AZ59" i="11"/>
  <c r="AY59" i="11"/>
  <c r="AW59" i="11"/>
  <c r="AU59" i="11"/>
  <c r="AV59" i="11" s="1"/>
  <c r="AM59" i="11"/>
  <c r="AK59" i="11"/>
  <c r="AH59" i="11"/>
  <c r="AP59" i="11" s="1"/>
  <c r="AQ59" i="11" s="1"/>
  <c r="AG59" i="11"/>
  <c r="AI59" i="11" s="1"/>
  <c r="AF59" i="11"/>
  <c r="AC59" i="11"/>
  <c r="AB59" i="11"/>
  <c r="Z59" i="11"/>
  <c r="Y59" i="11"/>
  <c r="X59" i="11"/>
  <c r="O59" i="11"/>
  <c r="R59" i="11" s="1"/>
  <c r="J59" i="11"/>
  <c r="N59" i="11" s="1"/>
  <c r="I59" i="11"/>
  <c r="DC58" i="11"/>
  <c r="DB58" i="11"/>
  <c r="CZ58" i="11"/>
  <c r="CX58" i="11"/>
  <c r="CY58" i="11" s="1"/>
  <c r="CV58" i="11"/>
  <c r="CT58" i="11"/>
  <c r="CS58" i="11"/>
  <c r="CU58" i="11" s="1"/>
  <c r="CR58" i="11"/>
  <c r="CP58" i="11"/>
  <c r="CO58" i="11"/>
  <c r="CN58" i="11"/>
  <c r="CL58" i="11"/>
  <c r="CK58" i="11"/>
  <c r="CJ58" i="11"/>
  <c r="CQ58" i="11" s="1"/>
  <c r="CI58" i="11"/>
  <c r="CC58" i="11" s="1"/>
  <c r="AZ58" i="11"/>
  <c r="AY58" i="11"/>
  <c r="AW58" i="11"/>
  <c r="AU58" i="11"/>
  <c r="AV58" i="11" s="1"/>
  <c r="AM58" i="11"/>
  <c r="AH58" i="11"/>
  <c r="AG58" i="11"/>
  <c r="AN58" i="11" s="1"/>
  <c r="AF58" i="11"/>
  <c r="AC58" i="11"/>
  <c r="AB58" i="11"/>
  <c r="Z58" i="11"/>
  <c r="Y58" i="11"/>
  <c r="X58" i="11"/>
  <c r="S58" i="11"/>
  <c r="O58" i="11"/>
  <c r="R58" i="11" s="1"/>
  <c r="L58" i="11"/>
  <c r="J58" i="11"/>
  <c r="K58" i="11" s="1"/>
  <c r="I58" i="11"/>
  <c r="DC57" i="11"/>
  <c r="DB57" i="11"/>
  <c r="CZ57" i="11"/>
  <c r="CX57" i="11"/>
  <c r="CY57" i="11" s="1"/>
  <c r="CP57" i="11"/>
  <c r="CN57" i="11"/>
  <c r="CK57" i="11"/>
  <c r="CJ57" i="11"/>
  <c r="CS57" i="11" s="1"/>
  <c r="CT57" i="11" s="1"/>
  <c r="CI57" i="11"/>
  <c r="AZ57" i="11"/>
  <c r="AY57" i="11"/>
  <c r="AW57" i="11"/>
  <c r="AU57" i="11"/>
  <c r="AV57" i="11" s="1"/>
  <c r="AM57" i="11"/>
  <c r="AI57" i="11"/>
  <c r="AH57" i="11"/>
  <c r="AL57" i="11" s="1"/>
  <c r="AO57" i="11" s="1"/>
  <c r="AG57" i="11"/>
  <c r="AN57" i="11" s="1"/>
  <c r="AF57" i="11"/>
  <c r="D54" i="11" s="1"/>
  <c r="AC57" i="11"/>
  <c r="AB57" i="11"/>
  <c r="Z57" i="11"/>
  <c r="Y57" i="11"/>
  <c r="X57" i="11"/>
  <c r="J57" i="11"/>
  <c r="I57" i="11"/>
  <c r="A57" i="11"/>
  <c r="DC56" i="11"/>
  <c r="DB56" i="11"/>
  <c r="CZ56" i="11"/>
  <c r="CY56" i="11"/>
  <c r="CX56" i="11"/>
  <c r="CS56" i="11"/>
  <c r="CL56" i="11"/>
  <c r="CC56" i="11" s="1"/>
  <c r="CJ56" i="11"/>
  <c r="CK56" i="11" s="1"/>
  <c r="CI56" i="11"/>
  <c r="AZ56" i="11"/>
  <c r="AY56" i="11"/>
  <c r="AW56" i="11"/>
  <c r="AV56" i="11"/>
  <c r="AU56" i="11"/>
  <c r="AL56" i="11"/>
  <c r="AO56" i="11" s="1"/>
  <c r="AI56" i="11"/>
  <c r="D53" i="11" s="1"/>
  <c r="AG56" i="11"/>
  <c r="AH56" i="11" s="1"/>
  <c r="AF56" i="11"/>
  <c r="AC56" i="11"/>
  <c r="AB56" i="11"/>
  <c r="Z56" i="11"/>
  <c r="X56" i="11"/>
  <c r="Y56" i="11" s="1"/>
  <c r="V56" i="11"/>
  <c r="T56" i="11"/>
  <c r="S56" i="11"/>
  <c r="U56" i="11" s="1"/>
  <c r="R56" i="11"/>
  <c r="P56" i="11"/>
  <c r="O56" i="11"/>
  <c r="N56" i="11"/>
  <c r="L56" i="11"/>
  <c r="K56" i="11"/>
  <c r="J56" i="11"/>
  <c r="Q56" i="11" s="1"/>
  <c r="I56" i="11"/>
  <c r="C53" i="11" s="1"/>
  <c r="DC55" i="11"/>
  <c r="DB55" i="11"/>
  <c r="CZ55" i="11"/>
  <c r="CY55" i="11"/>
  <c r="CX55" i="11"/>
  <c r="CS55" i="11"/>
  <c r="CL55" i="11"/>
  <c r="CC55" i="11" s="1"/>
  <c r="CJ55" i="11"/>
  <c r="CK55" i="11" s="1"/>
  <c r="CI55" i="11"/>
  <c r="AZ55" i="11"/>
  <c r="AY55" i="11"/>
  <c r="AW55" i="11"/>
  <c r="AV55" i="11"/>
  <c r="AU55" i="11"/>
  <c r="AR55" i="11"/>
  <c r="AP55" i="11"/>
  <c r="AL55" i="11"/>
  <c r="AO55" i="11" s="1"/>
  <c r="AI55" i="11"/>
  <c r="D52" i="11" s="1"/>
  <c r="AG55" i="11"/>
  <c r="AH55" i="11" s="1"/>
  <c r="AK55" i="11" s="1"/>
  <c r="AF55" i="11"/>
  <c r="AC55" i="11"/>
  <c r="AB55" i="11"/>
  <c r="Z55" i="11"/>
  <c r="X55" i="11"/>
  <c r="Y55" i="11" s="1"/>
  <c r="V55" i="11"/>
  <c r="T55" i="11"/>
  <c r="S55" i="11"/>
  <c r="U55" i="11" s="1"/>
  <c r="R55" i="11"/>
  <c r="P55" i="11"/>
  <c r="O55" i="11"/>
  <c r="N55" i="11"/>
  <c r="L55" i="11"/>
  <c r="K55" i="11"/>
  <c r="J55" i="11"/>
  <c r="Q55" i="11" s="1"/>
  <c r="I55" i="11"/>
  <c r="C55" i="11"/>
  <c r="DC54" i="11"/>
  <c r="DB54" i="11"/>
  <c r="CZ54" i="11"/>
  <c r="CY54" i="11"/>
  <c r="CX54" i="11"/>
  <c r="CJ54" i="11"/>
  <c r="CS54" i="11" s="1"/>
  <c r="CI54" i="11"/>
  <c r="AZ54" i="11"/>
  <c r="AY54" i="11"/>
  <c r="AW54" i="11"/>
  <c r="AV54" i="11"/>
  <c r="AU54" i="11"/>
  <c r="AN54" i="11"/>
  <c r="AG54" i="11"/>
  <c r="AF54" i="11"/>
  <c r="AC54" i="11"/>
  <c r="AB54" i="11"/>
  <c r="Z54" i="11"/>
  <c r="X54" i="11"/>
  <c r="Y54" i="11" s="1"/>
  <c r="V54" i="11"/>
  <c r="T54" i="11"/>
  <c r="S54" i="11"/>
  <c r="U54" i="11" s="1"/>
  <c r="R54" i="11"/>
  <c r="P54" i="11"/>
  <c r="O54" i="11"/>
  <c r="N54" i="11"/>
  <c r="L54" i="11"/>
  <c r="K54" i="11"/>
  <c r="J54" i="11"/>
  <c r="Q54" i="11" s="1"/>
  <c r="I54" i="11"/>
  <c r="C51" i="11" s="1"/>
  <c r="DC53" i="11"/>
  <c r="DB53" i="11"/>
  <c r="CZ53" i="11"/>
  <c r="CY53" i="11"/>
  <c r="CX53" i="11"/>
  <c r="CS53" i="11"/>
  <c r="CW53" i="11" s="1"/>
  <c r="CQ53" i="11"/>
  <c r="CO53" i="11"/>
  <c r="CR53" i="11" s="1"/>
  <c r="CL53" i="11"/>
  <c r="CC53" i="11" s="1"/>
  <c r="CJ53" i="11"/>
  <c r="CI53" i="11"/>
  <c r="AZ53" i="11"/>
  <c r="AY53" i="11"/>
  <c r="AW53" i="11"/>
  <c r="AV53" i="11"/>
  <c r="AU53" i="11"/>
  <c r="AN53" i="11"/>
  <c r="AG53" i="11"/>
  <c r="AI53" i="11" s="1"/>
  <c r="D50" i="11" s="1"/>
  <c r="AF53" i="11"/>
  <c r="AC53" i="11"/>
  <c r="AB53" i="11"/>
  <c r="Z53" i="11"/>
  <c r="X53" i="11"/>
  <c r="Y53" i="11" s="1"/>
  <c r="V53" i="11"/>
  <c r="T53" i="11"/>
  <c r="S53" i="11"/>
  <c r="U53" i="11" s="1"/>
  <c r="R53" i="11"/>
  <c r="P53" i="11"/>
  <c r="O53" i="11"/>
  <c r="N53" i="11"/>
  <c r="L53" i="11"/>
  <c r="K53" i="11"/>
  <c r="J53" i="11"/>
  <c r="Q53" i="11" s="1"/>
  <c r="I53" i="11"/>
  <c r="DC52" i="11"/>
  <c r="DB52" i="11"/>
  <c r="DA52" i="11"/>
  <c r="CM52" i="11"/>
  <c r="CI52" i="11"/>
  <c r="AZ52" i="11"/>
  <c r="AY52" i="11"/>
  <c r="AW52" i="11"/>
  <c r="AV52" i="11"/>
  <c r="AU52" i="11"/>
  <c r="AG52" i="11"/>
  <c r="AN52" i="11" s="1"/>
  <c r="AF52" i="11"/>
  <c r="AC52" i="11"/>
  <c r="AB52" i="11"/>
  <c r="Z52" i="11"/>
  <c r="X52" i="11"/>
  <c r="Y52" i="11" s="1"/>
  <c r="P52" i="11"/>
  <c r="O52" i="11"/>
  <c r="R52" i="11" s="1"/>
  <c r="N52" i="11"/>
  <c r="K52" i="11"/>
  <c r="J52" i="11"/>
  <c r="Q52" i="11" s="1"/>
  <c r="I52" i="11"/>
  <c r="C52" i="11"/>
  <c r="DB51" i="11"/>
  <c r="DA51" i="11"/>
  <c r="DC51" i="11" s="1"/>
  <c r="CM51" i="11"/>
  <c r="CI51" i="11"/>
  <c r="AZ51" i="11"/>
  <c r="AY51" i="11"/>
  <c r="AW51" i="11"/>
  <c r="AV51" i="11"/>
  <c r="AU51" i="11"/>
  <c r="AP51" i="11"/>
  <c r="AQ51" i="11" s="1"/>
  <c r="AN51" i="11"/>
  <c r="AG51" i="11"/>
  <c r="AH51" i="11" s="1"/>
  <c r="AK51" i="11" s="1"/>
  <c r="AF51" i="11"/>
  <c r="AC51" i="11"/>
  <c r="AB51" i="11"/>
  <c r="Z51" i="11"/>
  <c r="X51" i="11"/>
  <c r="Y51" i="11" s="1"/>
  <c r="Q51" i="11"/>
  <c r="P51" i="11"/>
  <c r="N51" i="11"/>
  <c r="J51" i="11"/>
  <c r="O51" i="11" s="1"/>
  <c r="R51" i="11" s="1"/>
  <c r="I51" i="11"/>
  <c r="DC50" i="11"/>
  <c r="DA50" i="11"/>
  <c r="DB50" i="11" s="1"/>
  <c r="CM50" i="11"/>
  <c r="CI50" i="11"/>
  <c r="AZ50" i="11"/>
  <c r="AY50" i="11"/>
  <c r="AW50" i="11"/>
  <c r="AU50" i="11"/>
  <c r="AV50" i="11" s="1"/>
  <c r="AN50" i="11"/>
  <c r="AG50" i="11"/>
  <c r="AM50" i="11" s="1"/>
  <c r="AF50" i="11"/>
  <c r="AC50" i="11"/>
  <c r="AB50" i="11"/>
  <c r="Z50" i="11"/>
  <c r="X50" i="11"/>
  <c r="Y50" i="11" s="1"/>
  <c r="V50" i="11"/>
  <c r="S50" i="11"/>
  <c r="W50" i="11" s="1"/>
  <c r="P50" i="11"/>
  <c r="O50" i="11"/>
  <c r="R50" i="11" s="1"/>
  <c r="N50" i="11"/>
  <c r="L50" i="11"/>
  <c r="K50" i="11"/>
  <c r="J50" i="11"/>
  <c r="Q50" i="11" s="1"/>
  <c r="I50" i="11"/>
  <c r="C50" i="11"/>
  <c r="DC49" i="11"/>
  <c r="DB49" i="11"/>
  <c r="DA49" i="11"/>
  <c r="CM49" i="11"/>
  <c r="CI49" i="11"/>
  <c r="AZ49" i="11"/>
  <c r="AY49" i="11"/>
  <c r="AW49" i="11"/>
  <c r="AV49" i="11"/>
  <c r="AU49" i="11"/>
  <c r="AN49" i="11"/>
  <c r="AM49" i="11"/>
  <c r="AL49" i="11"/>
  <c r="AO49" i="11" s="1"/>
  <c r="AK49" i="11"/>
  <c r="AI49" i="11"/>
  <c r="D46" i="11" s="1"/>
  <c r="AG49" i="11"/>
  <c r="AH49" i="11" s="1"/>
  <c r="AP49" i="11" s="1"/>
  <c r="AF49" i="11"/>
  <c r="AC49" i="11"/>
  <c r="AB49" i="11"/>
  <c r="Z49" i="11"/>
  <c r="X49" i="11"/>
  <c r="Y49" i="11" s="1"/>
  <c r="S49" i="11"/>
  <c r="U49" i="11" s="1"/>
  <c r="R49" i="11"/>
  <c r="P49" i="11"/>
  <c r="O49" i="11"/>
  <c r="N49" i="11"/>
  <c r="L49" i="11"/>
  <c r="K49" i="11"/>
  <c r="J49" i="11"/>
  <c r="Q49" i="11" s="1"/>
  <c r="I49" i="11"/>
  <c r="DC48" i="11"/>
  <c r="DB48" i="11"/>
  <c r="DA48" i="11"/>
  <c r="CM48" i="11"/>
  <c r="CI48" i="11"/>
  <c r="AW48" i="11"/>
  <c r="AU48" i="11"/>
  <c r="AV48" i="11" s="1"/>
  <c r="AT48" i="11"/>
  <c r="AS48" i="11"/>
  <c r="AR48" i="11"/>
  <c r="AQ48" i="11"/>
  <c r="AP48" i="11"/>
  <c r="AN48" i="11"/>
  <c r="AM48" i="11"/>
  <c r="AL48" i="11"/>
  <c r="AO48" i="11" s="1"/>
  <c r="AK48" i="11"/>
  <c r="AI48" i="11"/>
  <c r="AH48" i="11"/>
  <c r="AF48" i="11"/>
  <c r="AC48" i="11"/>
  <c r="AB48" i="11"/>
  <c r="AA48" i="11"/>
  <c r="AX48" i="11" s="1"/>
  <c r="Y48" i="11"/>
  <c r="S48" i="11"/>
  <c r="V48" i="11" s="1"/>
  <c r="Q48" i="11"/>
  <c r="P48" i="11"/>
  <c r="O48" i="11"/>
  <c r="R48" i="11" s="1"/>
  <c r="N48" i="11"/>
  <c r="L48" i="11"/>
  <c r="K48" i="11"/>
  <c r="I48" i="11"/>
  <c r="DC47" i="11"/>
  <c r="DB47" i="11"/>
  <c r="DA47" i="11"/>
  <c r="CM47" i="11"/>
  <c r="CI47" i="11"/>
  <c r="C47" i="11"/>
  <c r="DC46" i="11"/>
  <c r="DB46" i="11"/>
  <c r="DA46" i="11"/>
  <c r="CM46" i="11"/>
  <c r="CI46" i="11"/>
  <c r="C46" i="11"/>
  <c r="DC45" i="11"/>
  <c r="DB45" i="11"/>
  <c r="CZ45" i="11"/>
  <c r="CY45" i="11"/>
  <c r="CW45" i="11"/>
  <c r="CV45" i="11"/>
  <c r="CU45" i="11"/>
  <c r="CT45" i="11"/>
  <c r="CS45" i="11"/>
  <c r="CQ45" i="11"/>
  <c r="CP45" i="11"/>
  <c r="CO45" i="11"/>
  <c r="CR45" i="11" s="1"/>
  <c r="CN45" i="11"/>
  <c r="CL45" i="11"/>
  <c r="CK45" i="11"/>
  <c r="CI45" i="11"/>
  <c r="CA64" i="11" s="1"/>
  <c r="CC45" i="11"/>
  <c r="D45" i="11"/>
  <c r="C45" i="11"/>
  <c r="CA40" i="11"/>
  <c r="BU29" i="11"/>
  <c r="BW29" i="11" s="1"/>
  <c r="BT29" i="11"/>
  <c r="BS29" i="11"/>
  <c r="BC29" i="11"/>
  <c r="AZ29" i="11"/>
  <c r="AX29" i="11"/>
  <c r="AY29" i="11" s="1"/>
  <c r="AW29" i="11"/>
  <c r="AV29" i="11"/>
  <c r="AG29" i="11"/>
  <c r="AP29" i="11" s="1"/>
  <c r="AF29" i="11"/>
  <c r="AA29" i="11"/>
  <c r="AB29" i="11" s="1"/>
  <c r="Z29" i="11"/>
  <c r="Y29" i="11"/>
  <c r="I29" i="11"/>
  <c r="EW28" i="11"/>
  <c r="EV28" i="11"/>
  <c r="ET28" i="11"/>
  <c r="ES28" i="11"/>
  <c r="ER28" i="11"/>
  <c r="EK28" i="11"/>
  <c r="ED28" i="11"/>
  <c r="EC28" i="11"/>
  <c r="DZ28" i="11"/>
  <c r="DY28" i="11"/>
  <c r="DW28" i="11"/>
  <c r="DU28" i="11"/>
  <c r="DQ28" i="11"/>
  <c r="DP28" i="11"/>
  <c r="DR28" i="11" s="1"/>
  <c r="DO28" i="11"/>
  <c r="DM28" i="11"/>
  <c r="DL28" i="11"/>
  <c r="DK28" i="11"/>
  <c r="DI28" i="11"/>
  <c r="DH28" i="11"/>
  <c r="DG28" i="11"/>
  <c r="DN28" i="11" s="1"/>
  <c r="DF28" i="11"/>
  <c r="DC28" i="11"/>
  <c r="DB28" i="11"/>
  <c r="CZ28" i="11"/>
  <c r="CY28" i="11"/>
  <c r="CX28" i="11"/>
  <c r="CS28" i="11"/>
  <c r="CP28" i="11"/>
  <c r="CO28" i="11"/>
  <c r="CR28" i="11" s="1"/>
  <c r="CN28" i="11"/>
  <c r="CL28" i="11"/>
  <c r="CJ28" i="11"/>
  <c r="CK28" i="11" s="1"/>
  <c r="CI28" i="11"/>
  <c r="CD28" i="11"/>
  <c r="CE28" i="11" s="1"/>
  <c r="BU28" i="11"/>
  <c r="BT28" i="11"/>
  <c r="BS28" i="11"/>
  <c r="BC28" i="11"/>
  <c r="AX28" i="11"/>
  <c r="AG28" i="11" s="1"/>
  <c r="AW28" i="11"/>
  <c r="AV28" i="11"/>
  <c r="AF28" i="11"/>
  <c r="AC28" i="11"/>
  <c r="AA28" i="11"/>
  <c r="AB28" i="11" s="1"/>
  <c r="Z28" i="11"/>
  <c r="Y28" i="11"/>
  <c r="S28" i="11"/>
  <c r="Q28" i="11"/>
  <c r="M28" i="11"/>
  <c r="L28" i="11"/>
  <c r="K28" i="11"/>
  <c r="J28" i="11"/>
  <c r="P28" i="11" s="1"/>
  <c r="I28" i="11"/>
  <c r="C28" i="11"/>
  <c r="EW27" i="11"/>
  <c r="EV27" i="11"/>
  <c r="ET27" i="11"/>
  <c r="ER27" i="11"/>
  <c r="ES27" i="11" s="1"/>
  <c r="EJ27" i="11"/>
  <c r="EE27" i="11"/>
  <c r="ED27" i="11"/>
  <c r="EC27" i="11"/>
  <c r="DZ27" i="11"/>
  <c r="DY27" i="11"/>
  <c r="DW27" i="11"/>
  <c r="DV27" i="11"/>
  <c r="DU27" i="11"/>
  <c r="CX62" i="11" s="1"/>
  <c r="CY62" i="11" s="1"/>
  <c r="DP27" i="11"/>
  <c r="DN27" i="11"/>
  <c r="DI27" i="11"/>
  <c r="CD27" i="11" s="1"/>
  <c r="CE27" i="11" s="1"/>
  <c r="DG27" i="11"/>
  <c r="DF27" i="11"/>
  <c r="DC27" i="11"/>
  <c r="DB27" i="11"/>
  <c r="CZ27" i="11"/>
  <c r="CX27" i="11"/>
  <c r="CY27" i="11" s="1"/>
  <c r="CN27" i="11"/>
  <c r="CK27" i="11"/>
  <c r="CJ27" i="11"/>
  <c r="CI27" i="11"/>
  <c r="BW27" i="11"/>
  <c r="BU27" i="11"/>
  <c r="BV27" i="11" s="1"/>
  <c r="BT27" i="11"/>
  <c r="BS27" i="11"/>
  <c r="BQ27" i="11"/>
  <c r="BM27" i="11"/>
  <c r="BK27" i="11"/>
  <c r="BG27" i="11"/>
  <c r="BE27" i="11"/>
  <c r="BD27" i="11"/>
  <c r="BC27" i="11"/>
  <c r="AX27" i="11"/>
  <c r="AW27" i="11"/>
  <c r="AV27" i="11"/>
  <c r="AF27" i="11"/>
  <c r="AA27" i="11"/>
  <c r="Z27" i="11"/>
  <c r="Y27" i="11"/>
  <c r="I27" i="11"/>
  <c r="EW26" i="11"/>
  <c r="EV26" i="11"/>
  <c r="ET26" i="11"/>
  <c r="ES26" i="11"/>
  <c r="ER26" i="11"/>
  <c r="EP26" i="11"/>
  <c r="EO26" i="11"/>
  <c r="EN26" i="11"/>
  <c r="EM26" i="11"/>
  <c r="EQ26" i="11" s="1"/>
  <c r="EJ26" i="11"/>
  <c r="EI26" i="11"/>
  <c r="EL26" i="11" s="1"/>
  <c r="EH26" i="11"/>
  <c r="EF26" i="11"/>
  <c r="ED26" i="11"/>
  <c r="EE26" i="11" s="1"/>
  <c r="EC26" i="11"/>
  <c r="DZ26" i="11"/>
  <c r="DY26" i="11"/>
  <c r="DW26" i="11"/>
  <c r="DU26" i="11"/>
  <c r="DV26" i="11" s="1"/>
  <c r="DN26" i="11"/>
  <c r="CQ63" i="11" s="1"/>
  <c r="DL26" i="11"/>
  <c r="DH26" i="11"/>
  <c r="CK63" i="11" s="1"/>
  <c r="DG26" i="11"/>
  <c r="DF26" i="11"/>
  <c r="DC26" i="11"/>
  <c r="DB26" i="11"/>
  <c r="CZ26" i="11"/>
  <c r="CY26" i="11"/>
  <c r="CX26" i="11"/>
  <c r="CJ26" i="11"/>
  <c r="CI26" i="11"/>
  <c r="CF26" i="11"/>
  <c r="BV26" i="11"/>
  <c r="BU26" i="11"/>
  <c r="BD26" i="11" s="1"/>
  <c r="BT26" i="11"/>
  <c r="BS26" i="11"/>
  <c r="BJ26" i="11"/>
  <c r="BH26" i="11"/>
  <c r="BE26" i="11"/>
  <c r="BC26" i="11"/>
  <c r="AX26" i="11"/>
  <c r="AW26" i="11"/>
  <c r="AV26" i="11"/>
  <c r="AS26" i="11"/>
  <c r="AP26" i="11"/>
  <c r="AN26" i="11"/>
  <c r="AI26" i="11"/>
  <c r="D26" i="11" s="1"/>
  <c r="AG26" i="11"/>
  <c r="AF26" i="11"/>
  <c r="AA26" i="11"/>
  <c r="Z26" i="11"/>
  <c r="Y26" i="11"/>
  <c r="I26" i="11"/>
  <c r="EW25" i="11"/>
  <c r="EV25" i="11"/>
  <c r="ET25" i="11"/>
  <c r="ER25" i="11"/>
  <c r="ES25" i="11" s="1"/>
  <c r="EO25" i="11"/>
  <c r="EM25" i="11"/>
  <c r="EK25" i="11"/>
  <c r="EH25" i="11"/>
  <c r="EF25" i="11"/>
  <c r="CF25" i="11" s="1"/>
  <c r="EE25" i="11"/>
  <c r="ED25" i="11"/>
  <c r="EJ25" i="11" s="1"/>
  <c r="EC25" i="11"/>
  <c r="DZ25" i="11"/>
  <c r="DY25" i="11"/>
  <c r="DW25" i="11"/>
  <c r="DV25" i="11"/>
  <c r="DU25" i="11"/>
  <c r="DS25" i="11"/>
  <c r="DQ25" i="11"/>
  <c r="CT62" i="11" s="1"/>
  <c r="DP25" i="11"/>
  <c r="DO25" i="11"/>
  <c r="CR62" i="11" s="1"/>
  <c r="DM25" i="11"/>
  <c r="CP62" i="11" s="1"/>
  <c r="DL25" i="11"/>
  <c r="CO62" i="11" s="1"/>
  <c r="DK25" i="11"/>
  <c r="CN62" i="11" s="1"/>
  <c r="DI25" i="11"/>
  <c r="CL62" i="11" s="1"/>
  <c r="DH25" i="11"/>
  <c r="CK62" i="11" s="1"/>
  <c r="DG25" i="11"/>
  <c r="CJ62" i="11" s="1"/>
  <c r="DF25" i="11"/>
  <c r="DC25" i="11"/>
  <c r="DB25" i="11"/>
  <c r="CZ25" i="11"/>
  <c r="CY25" i="11"/>
  <c r="CX25" i="11"/>
  <c r="CQ25" i="11"/>
  <c r="CO25" i="11"/>
  <c r="CR25" i="11" s="1"/>
  <c r="CL25" i="11"/>
  <c r="CJ25" i="11"/>
  <c r="CK25" i="11" s="1"/>
  <c r="CI25" i="11"/>
  <c r="CC25" i="11" s="1"/>
  <c r="BW25" i="11"/>
  <c r="BT25" i="11"/>
  <c r="BS25" i="11"/>
  <c r="BQ25" i="11"/>
  <c r="BP25" i="11"/>
  <c r="BO25" i="11"/>
  <c r="BN25" i="11"/>
  <c r="BL25" i="11"/>
  <c r="BC25" i="11"/>
  <c r="E25" i="11" s="1"/>
  <c r="AZ25" i="11"/>
  <c r="AY25" i="11"/>
  <c r="AX25" i="11"/>
  <c r="AW25" i="11"/>
  <c r="AV25" i="11"/>
  <c r="AM25" i="11"/>
  <c r="AJ25" i="11"/>
  <c r="AH25" i="11"/>
  <c r="AG25" i="11"/>
  <c r="AK25" i="11" s="1"/>
  <c r="AF25" i="11"/>
  <c r="AA25" i="11"/>
  <c r="Z25" i="11"/>
  <c r="Y25" i="11"/>
  <c r="I25" i="11"/>
  <c r="EW24" i="11"/>
  <c r="EV24" i="11"/>
  <c r="ET24" i="11"/>
  <c r="ER24" i="11"/>
  <c r="ES24" i="11" s="1"/>
  <c r="EM24" i="11"/>
  <c r="EK24" i="11"/>
  <c r="EH24" i="11"/>
  <c r="EE24" i="11"/>
  <c r="ED24" i="11"/>
  <c r="EI24" i="11" s="1"/>
  <c r="EL24" i="11" s="1"/>
  <c r="EC24" i="11"/>
  <c r="DZ24" i="11"/>
  <c r="DY24" i="11"/>
  <c r="DW24" i="11"/>
  <c r="DV24" i="11"/>
  <c r="DU24" i="11"/>
  <c r="DL24" i="11"/>
  <c r="DO24" i="11" s="1"/>
  <c r="DG24" i="11"/>
  <c r="DF24" i="11"/>
  <c r="DC24" i="11"/>
  <c r="DB24" i="11"/>
  <c r="CZ24" i="11"/>
  <c r="CX24" i="11"/>
  <c r="CY24" i="11" s="1"/>
  <c r="CR24" i="11"/>
  <c r="CP24" i="11"/>
  <c r="CN24" i="11"/>
  <c r="CK24" i="11"/>
  <c r="CJ24" i="11"/>
  <c r="CO24" i="11" s="1"/>
  <c r="CI24" i="11"/>
  <c r="BW24" i="11"/>
  <c r="BT24" i="11"/>
  <c r="BS24" i="11"/>
  <c r="BQ24" i="11"/>
  <c r="BP24" i="11"/>
  <c r="BO24" i="11"/>
  <c r="BN24" i="11"/>
  <c r="BL24" i="11"/>
  <c r="BC24" i="11"/>
  <c r="AX24" i="11"/>
  <c r="AY24" i="11" s="1"/>
  <c r="AW24" i="11"/>
  <c r="AV24" i="11"/>
  <c r="AF24" i="11"/>
  <c r="AA24" i="11"/>
  <c r="AB24" i="11" s="1"/>
  <c r="Z24" i="11"/>
  <c r="Y24" i="11"/>
  <c r="I24" i="11"/>
  <c r="E24" i="11"/>
  <c r="EW23" i="11"/>
  <c r="EV23" i="11"/>
  <c r="ET23" i="11"/>
  <c r="ES23" i="11"/>
  <c r="ER23" i="11"/>
  <c r="EM23" i="11"/>
  <c r="ED23" i="11"/>
  <c r="EC23" i="11"/>
  <c r="DZ23" i="11"/>
  <c r="DY23" i="11"/>
  <c r="DW23" i="11"/>
  <c r="DU23" i="11"/>
  <c r="DV23" i="11" s="1"/>
  <c r="DS23" i="11"/>
  <c r="DO23" i="11"/>
  <c r="DM23" i="11"/>
  <c r="DL23" i="11"/>
  <c r="DK23" i="11"/>
  <c r="DH23" i="11"/>
  <c r="DG23" i="11"/>
  <c r="DP23" i="11" s="1"/>
  <c r="DF23" i="11"/>
  <c r="DC23" i="11"/>
  <c r="DB23" i="11"/>
  <c r="CZ23" i="11"/>
  <c r="CY23" i="11"/>
  <c r="CX23" i="11"/>
  <c r="CJ23" i="11"/>
  <c r="CI23" i="11"/>
  <c r="BW23" i="11"/>
  <c r="BT23" i="11"/>
  <c r="BS23" i="11"/>
  <c r="BQ23" i="11"/>
  <c r="BP23" i="11"/>
  <c r="BO23" i="11"/>
  <c r="BN23" i="11"/>
  <c r="BL23" i="11"/>
  <c r="BC23" i="11"/>
  <c r="E23" i="11" s="1"/>
  <c r="AY23" i="11"/>
  <c r="AX23" i="11"/>
  <c r="AZ23" i="11" s="1"/>
  <c r="AW23" i="11"/>
  <c r="AV23" i="11"/>
  <c r="AF23" i="11"/>
  <c r="AB23" i="11"/>
  <c r="AA23" i="11"/>
  <c r="Z23" i="11"/>
  <c r="Y23" i="11"/>
  <c r="I23" i="11"/>
  <c r="EW22" i="11"/>
  <c r="EV22" i="11"/>
  <c r="ET22" i="11"/>
  <c r="ER22" i="11"/>
  <c r="ES22" i="11" s="1"/>
  <c r="EN22" i="11"/>
  <c r="EM22" i="11"/>
  <c r="EP22" i="11" s="1"/>
  <c r="EL22" i="11"/>
  <c r="EJ22" i="11"/>
  <c r="EI22" i="11"/>
  <c r="EH22" i="11"/>
  <c r="EF22" i="11"/>
  <c r="CF22" i="11" s="1"/>
  <c r="EE22" i="11"/>
  <c r="ED22" i="11"/>
  <c r="EK22" i="11" s="1"/>
  <c r="EC22" i="11"/>
  <c r="DZ22" i="11"/>
  <c r="DY22" i="11"/>
  <c r="DW22" i="11"/>
  <c r="DV22" i="11"/>
  <c r="DU22" i="11"/>
  <c r="DP22" i="11"/>
  <c r="DN22" i="11"/>
  <c r="DL22" i="11"/>
  <c r="DO22" i="11" s="1"/>
  <c r="DK22" i="11"/>
  <c r="DI22" i="11"/>
  <c r="DG22" i="11"/>
  <c r="DF22" i="11"/>
  <c r="CD22" i="11" s="1"/>
  <c r="CE22" i="11" s="1"/>
  <c r="DC22" i="11"/>
  <c r="DB22" i="11"/>
  <c r="CZ22" i="11"/>
  <c r="CX22" i="11"/>
  <c r="CY22" i="11" s="1"/>
  <c r="CU22" i="11"/>
  <c r="CP22" i="11"/>
  <c r="CO22" i="11"/>
  <c r="CR22" i="11" s="1"/>
  <c r="CN22" i="11"/>
  <c r="CK22" i="11"/>
  <c r="CJ22" i="11"/>
  <c r="CS22" i="11" s="1"/>
  <c r="CW22" i="11" s="1"/>
  <c r="CI22" i="11"/>
  <c r="BV22" i="11"/>
  <c r="BU22" i="11"/>
  <c r="BT22" i="11"/>
  <c r="BS22" i="11"/>
  <c r="BC22" i="11"/>
  <c r="AZ22" i="11"/>
  <c r="AY22" i="11"/>
  <c r="AX22" i="11"/>
  <c r="AW22" i="11"/>
  <c r="AV22" i="11"/>
  <c r="AM22" i="11"/>
  <c r="AG22" i="11"/>
  <c r="AN22" i="11" s="1"/>
  <c r="AF22" i="11"/>
  <c r="AC22" i="11"/>
  <c r="Z22" i="11"/>
  <c r="Y22" i="11"/>
  <c r="S22" i="11"/>
  <c r="Q22" i="11"/>
  <c r="P22" i="11"/>
  <c r="O22" i="11"/>
  <c r="R22" i="11" s="1"/>
  <c r="N22" i="11"/>
  <c r="M22" i="11"/>
  <c r="L22" i="11"/>
  <c r="K22" i="11"/>
  <c r="I22" i="11"/>
  <c r="C22" i="11"/>
  <c r="EW21" i="11"/>
  <c r="EV21" i="11"/>
  <c r="ET21" i="11"/>
  <c r="ES21" i="11"/>
  <c r="ER21" i="11"/>
  <c r="ED21" i="11"/>
  <c r="EC21" i="11"/>
  <c r="DZ21" i="11"/>
  <c r="DY21" i="11"/>
  <c r="DW21" i="11"/>
  <c r="DU21" i="11"/>
  <c r="DV21" i="11" s="1"/>
  <c r="DT21" i="11"/>
  <c r="DS21" i="11"/>
  <c r="DR21" i="11"/>
  <c r="DQ21" i="11"/>
  <c r="DO21" i="11"/>
  <c r="DM21" i="11"/>
  <c r="DL21" i="11"/>
  <c r="DK21" i="11"/>
  <c r="DI21" i="11"/>
  <c r="DH21" i="11"/>
  <c r="DG21" i="11"/>
  <c r="DP21" i="11" s="1"/>
  <c r="DF21" i="11"/>
  <c r="CD21" i="11" s="1"/>
  <c r="CE21" i="11" s="1"/>
  <c r="DC21" i="11"/>
  <c r="DB21" i="11"/>
  <c r="CZ21" i="11"/>
  <c r="CY21" i="11"/>
  <c r="CX21" i="11"/>
  <c r="CQ21" i="11"/>
  <c r="CJ21" i="11"/>
  <c r="CI21" i="11"/>
  <c r="BW21" i="11"/>
  <c r="BU21" i="11"/>
  <c r="BV21" i="11" s="1"/>
  <c r="BT21" i="11"/>
  <c r="BS21" i="11"/>
  <c r="BJ21" i="11"/>
  <c r="BD21" i="11"/>
  <c r="BC21" i="11"/>
  <c r="AX21" i="11"/>
  <c r="AZ21" i="11" s="1"/>
  <c r="AW21" i="11"/>
  <c r="AV21" i="11"/>
  <c r="AF21" i="11"/>
  <c r="AA21" i="11"/>
  <c r="Z21" i="11"/>
  <c r="Y21" i="11"/>
  <c r="I21" i="11"/>
  <c r="EW20" i="11"/>
  <c r="EV20" i="11"/>
  <c r="ET20" i="11"/>
  <c r="ES20" i="11"/>
  <c r="ER20" i="11"/>
  <c r="EM20" i="11"/>
  <c r="EI20" i="11"/>
  <c r="EL20" i="11" s="1"/>
  <c r="EF20" i="11"/>
  <c r="ED20" i="11"/>
  <c r="EE20" i="11" s="1"/>
  <c r="EC20" i="11"/>
  <c r="DZ20" i="11"/>
  <c r="DY20" i="11"/>
  <c r="DW20" i="11"/>
  <c r="DU20" i="11"/>
  <c r="DV20" i="11" s="1"/>
  <c r="DQ20" i="11"/>
  <c r="DM20" i="11"/>
  <c r="DK20" i="11"/>
  <c r="DH20" i="11"/>
  <c r="DG20" i="11"/>
  <c r="DP20" i="11" s="1"/>
  <c r="DF20" i="11"/>
  <c r="DC20" i="11"/>
  <c r="DB20" i="11"/>
  <c r="CZ20" i="11"/>
  <c r="CY20" i="11"/>
  <c r="CX20" i="11"/>
  <c r="CO20" i="11"/>
  <c r="CR20" i="11" s="1"/>
  <c r="CJ20" i="11"/>
  <c r="CN20" i="11" s="1"/>
  <c r="CI20" i="11"/>
  <c r="CF20" i="11"/>
  <c r="BW20" i="11"/>
  <c r="BT20" i="11"/>
  <c r="BS20" i="11"/>
  <c r="BQ20" i="11"/>
  <c r="BP20" i="11"/>
  <c r="BO20" i="11"/>
  <c r="BN20" i="11"/>
  <c r="BM20" i="11"/>
  <c r="BL20" i="11"/>
  <c r="BK20" i="11"/>
  <c r="BJ20" i="11"/>
  <c r="BI20" i="11"/>
  <c r="BH20" i="11"/>
  <c r="BG20" i="11"/>
  <c r="BF20" i="11"/>
  <c r="C20" i="11" s="1"/>
  <c r="BE20" i="11"/>
  <c r="BC20" i="11"/>
  <c r="AZ20" i="11"/>
  <c r="AY20" i="11"/>
  <c r="AX20" i="11"/>
  <c r="AW20" i="11"/>
  <c r="AV20" i="11"/>
  <c r="AP20" i="11"/>
  <c r="AH20" i="11"/>
  <c r="AI20" i="11" s="1"/>
  <c r="AJ20" i="11" s="1"/>
  <c r="AK20" i="11" s="1"/>
  <c r="AL20" i="11" s="1"/>
  <c r="AM20" i="11" s="1"/>
  <c r="AN20" i="11" s="1"/>
  <c r="AO20" i="11" s="1"/>
  <c r="AG20" i="11"/>
  <c r="AF20" i="11"/>
  <c r="AC20" i="11"/>
  <c r="Z20" i="11"/>
  <c r="Y20" i="11"/>
  <c r="U20" i="11"/>
  <c r="T20" i="11"/>
  <c r="S20" i="11"/>
  <c r="R20" i="11"/>
  <c r="Q20" i="11"/>
  <c r="P20" i="11"/>
  <c r="O20" i="11"/>
  <c r="N20" i="11"/>
  <c r="M20" i="11"/>
  <c r="I20" i="11"/>
  <c r="EW19" i="11"/>
  <c r="EV19" i="11"/>
  <c r="ET19" i="11"/>
  <c r="ES19" i="11"/>
  <c r="ER19" i="11"/>
  <c r="EM19" i="11"/>
  <c r="EI19" i="11"/>
  <c r="EL19" i="11" s="1"/>
  <c r="EF19" i="11"/>
  <c r="CF19" i="11" s="1"/>
  <c r="ED19" i="11"/>
  <c r="EE19" i="11" s="1"/>
  <c r="EC19" i="11"/>
  <c r="DZ19" i="11"/>
  <c r="DY19" i="11"/>
  <c r="DW19" i="11"/>
  <c r="DU19" i="11"/>
  <c r="DV19" i="11" s="1"/>
  <c r="DM19" i="11"/>
  <c r="DK19" i="11"/>
  <c r="DH19" i="11"/>
  <c r="DG19" i="11"/>
  <c r="DP19" i="11" s="1"/>
  <c r="DF19" i="11"/>
  <c r="DC19" i="11"/>
  <c r="DB19" i="11"/>
  <c r="CZ19" i="11"/>
  <c r="CY19" i="11"/>
  <c r="CX19" i="11"/>
  <c r="CO19" i="11"/>
  <c r="CR19" i="11" s="1"/>
  <c r="CJ19" i="11"/>
  <c r="CN19" i="11" s="1"/>
  <c r="CI19" i="11"/>
  <c r="BU19" i="11"/>
  <c r="BT19" i="11"/>
  <c r="BS19" i="11"/>
  <c r="BC19" i="11"/>
  <c r="AZ19" i="11"/>
  <c r="AX19" i="11"/>
  <c r="AY19" i="11" s="1"/>
  <c r="AW19" i="11"/>
  <c r="AV19" i="11"/>
  <c r="AG19" i="11"/>
  <c r="AF19" i="11"/>
  <c r="AA19" i="11"/>
  <c r="AC19" i="11" s="1"/>
  <c r="Z19" i="11"/>
  <c r="Y19" i="11"/>
  <c r="I19" i="11"/>
  <c r="EW18" i="11"/>
  <c r="EV18" i="11"/>
  <c r="ET18" i="11"/>
  <c r="ES18" i="11"/>
  <c r="ER18" i="11"/>
  <c r="ED18" i="11"/>
  <c r="EC18" i="11"/>
  <c r="DZ18" i="11"/>
  <c r="DY18" i="11"/>
  <c r="DW18" i="11"/>
  <c r="DU18" i="11"/>
  <c r="DV18" i="11" s="1"/>
  <c r="DO18" i="11"/>
  <c r="DM18" i="11"/>
  <c r="DL18" i="11"/>
  <c r="DK18" i="11"/>
  <c r="DH18" i="11"/>
  <c r="DG18" i="11"/>
  <c r="DN18" i="11" s="1"/>
  <c r="DF18" i="11"/>
  <c r="DC18" i="11"/>
  <c r="DB18" i="11"/>
  <c r="CZ18" i="11"/>
  <c r="CY18" i="11"/>
  <c r="CX18" i="11"/>
  <c r="CU18" i="11"/>
  <c r="CS18" i="11"/>
  <c r="CO18" i="11"/>
  <c r="CR18" i="11" s="1"/>
  <c r="CL18" i="11"/>
  <c r="CJ18" i="11"/>
  <c r="CK18" i="11" s="1"/>
  <c r="CI18" i="11"/>
  <c r="BU18" i="11"/>
  <c r="BT18" i="11"/>
  <c r="BS18" i="11"/>
  <c r="BC18" i="11"/>
  <c r="AZ18" i="11"/>
  <c r="AX18" i="11"/>
  <c r="AY18" i="11" s="1"/>
  <c r="AW18" i="11"/>
  <c r="AV18" i="11"/>
  <c r="AG18" i="11"/>
  <c r="AF18" i="11"/>
  <c r="AC18" i="11"/>
  <c r="AA18" i="11"/>
  <c r="AB18" i="11" s="1"/>
  <c r="Z18" i="11"/>
  <c r="Y18" i="11"/>
  <c r="P18" i="11"/>
  <c r="J18" i="11"/>
  <c r="I18" i="11"/>
  <c r="EW17" i="11"/>
  <c r="EV17" i="11"/>
  <c r="ET17" i="11"/>
  <c r="ES17" i="11"/>
  <c r="ER17" i="11"/>
  <c r="EK17" i="11"/>
  <c r="ED17" i="11"/>
  <c r="EC17" i="11"/>
  <c r="DZ17" i="11"/>
  <c r="DY17" i="11"/>
  <c r="DW17" i="11"/>
  <c r="DU17" i="11"/>
  <c r="DV17" i="11" s="1"/>
  <c r="DS17" i="11"/>
  <c r="DQ17" i="11"/>
  <c r="DP17" i="11"/>
  <c r="DR17" i="11" s="1"/>
  <c r="DO17" i="11"/>
  <c r="DM17" i="11"/>
  <c r="DL17" i="11"/>
  <c r="DK17" i="11"/>
  <c r="DI17" i="11"/>
  <c r="DH17" i="11"/>
  <c r="DG17" i="11"/>
  <c r="DN17" i="11" s="1"/>
  <c r="DF17" i="11"/>
  <c r="DC17" i="11"/>
  <c r="DB17" i="11"/>
  <c r="CZ17" i="11"/>
  <c r="CY17" i="11"/>
  <c r="CX17" i="11"/>
  <c r="CJ17" i="11"/>
  <c r="CI17" i="11"/>
  <c r="CD17" i="11"/>
  <c r="CE17" i="11" s="1"/>
  <c r="BW17" i="11"/>
  <c r="BU17" i="11"/>
  <c r="BV17" i="11" s="1"/>
  <c r="BT17" i="11"/>
  <c r="BS17" i="11"/>
  <c r="BJ17" i="11"/>
  <c r="BF17" i="11"/>
  <c r="E17" i="11" s="1"/>
  <c r="BD17" i="11"/>
  <c r="BC17" i="11"/>
  <c r="AX17" i="11"/>
  <c r="AW17" i="11"/>
  <c r="AV17" i="11"/>
  <c r="AM17" i="11"/>
  <c r="AI17" i="11"/>
  <c r="AG17" i="11"/>
  <c r="AK17" i="11" s="1"/>
  <c r="AF17" i="11"/>
  <c r="AA17" i="11"/>
  <c r="AB17" i="11" s="1"/>
  <c r="Z17" i="11"/>
  <c r="Y17" i="11"/>
  <c r="I17" i="11"/>
  <c r="EW16" i="11"/>
  <c r="EV16" i="11"/>
  <c r="ET16" i="11"/>
  <c r="ES16" i="11"/>
  <c r="ER16" i="11"/>
  <c r="EM16" i="11"/>
  <c r="ED16" i="11"/>
  <c r="EC16" i="11"/>
  <c r="DZ16" i="11"/>
  <c r="DY16" i="11"/>
  <c r="DW16" i="11"/>
  <c r="DU16" i="11"/>
  <c r="DV16" i="11" s="1"/>
  <c r="DM16" i="11"/>
  <c r="DK16" i="11"/>
  <c r="DH16" i="11"/>
  <c r="DG16" i="11"/>
  <c r="DP16" i="11" s="1"/>
  <c r="DQ16" i="11" s="1"/>
  <c r="DF16" i="11"/>
  <c r="DC16" i="11"/>
  <c r="DB16" i="11"/>
  <c r="CZ16" i="11"/>
  <c r="CY16" i="11"/>
  <c r="CX16" i="11"/>
  <c r="CU16" i="11"/>
  <c r="CS16" i="11"/>
  <c r="CW16" i="11" s="1"/>
  <c r="CQ16" i="11"/>
  <c r="CO16" i="11"/>
  <c r="CR16" i="11" s="1"/>
  <c r="CL16" i="11"/>
  <c r="CC16" i="11" s="1"/>
  <c r="CJ16" i="11"/>
  <c r="CI16" i="11"/>
  <c r="BW16" i="11"/>
  <c r="BU16" i="11"/>
  <c r="BD16" i="11" s="1"/>
  <c r="BT16" i="11"/>
  <c r="BS16" i="11"/>
  <c r="BV16" i="11" s="1"/>
  <c r="BF16" i="11"/>
  <c r="E16" i="11" s="1"/>
  <c r="BC16" i="11"/>
  <c r="AX16" i="11"/>
  <c r="AY16" i="11" s="1"/>
  <c r="AW16" i="11"/>
  <c r="AV16" i="11"/>
  <c r="AF16" i="11"/>
  <c r="AA16" i="11"/>
  <c r="AB16" i="11" s="1"/>
  <c r="Z16" i="11"/>
  <c r="Y16" i="11"/>
  <c r="I16" i="11"/>
  <c r="EW15" i="11"/>
  <c r="EV15" i="11"/>
  <c r="ET15" i="11"/>
  <c r="ES15" i="11"/>
  <c r="ER15" i="11"/>
  <c r="EM15" i="11"/>
  <c r="ED15" i="11"/>
  <c r="EC15" i="11"/>
  <c r="DZ15" i="11"/>
  <c r="DY15" i="11"/>
  <c r="DW15" i="11"/>
  <c r="CZ52" i="11" s="1"/>
  <c r="DU15" i="11"/>
  <c r="DO15" i="11"/>
  <c r="CR52" i="11" s="1"/>
  <c r="DM15" i="11"/>
  <c r="CP52" i="11" s="1"/>
  <c r="DL15" i="11"/>
  <c r="CO52" i="11" s="1"/>
  <c r="DK15" i="11"/>
  <c r="CN52" i="11" s="1"/>
  <c r="DH15" i="11"/>
  <c r="CK52" i="11" s="1"/>
  <c r="DG15" i="11"/>
  <c r="CJ52" i="11" s="1"/>
  <c r="DF15" i="11"/>
  <c r="DC15" i="11"/>
  <c r="DB15" i="11"/>
  <c r="CZ15" i="11"/>
  <c r="CY15" i="11"/>
  <c r="CX15" i="11"/>
  <c r="CJ15" i="11"/>
  <c r="CI15" i="11"/>
  <c r="BW15" i="11"/>
  <c r="BU15" i="11"/>
  <c r="BV15" i="11" s="1"/>
  <c r="BT15" i="11"/>
  <c r="BS15" i="11"/>
  <c r="BH15" i="11"/>
  <c r="BD15" i="11"/>
  <c r="BJ15" i="11" s="1"/>
  <c r="BC15" i="11"/>
  <c r="AZ15" i="11"/>
  <c r="AX15" i="11"/>
  <c r="AY15" i="11" s="1"/>
  <c r="AW15" i="11"/>
  <c r="AV15" i="11"/>
  <c r="AK15" i="11"/>
  <c r="AG15" i="11"/>
  <c r="AM15" i="11" s="1"/>
  <c r="AF15" i="11"/>
  <c r="AC15" i="11"/>
  <c r="AA15" i="11"/>
  <c r="AB15" i="11" s="1"/>
  <c r="Z15" i="11"/>
  <c r="Y15" i="11"/>
  <c r="N15" i="11"/>
  <c r="J15" i="11"/>
  <c r="P15" i="11" s="1"/>
  <c r="I15" i="11"/>
  <c r="EW14" i="11"/>
  <c r="EV14" i="11"/>
  <c r="ET14" i="11"/>
  <c r="ES14" i="11"/>
  <c r="ER14" i="11"/>
  <c r="EO14" i="11"/>
  <c r="EM14" i="11"/>
  <c r="EQ14" i="11" s="1"/>
  <c r="EK14" i="11"/>
  <c r="EI14" i="11"/>
  <c r="EL14" i="11" s="1"/>
  <c r="EF14" i="11"/>
  <c r="CF14" i="11" s="1"/>
  <c r="ED14" i="11"/>
  <c r="EC14" i="11"/>
  <c r="DZ14" i="11"/>
  <c r="DY14" i="11"/>
  <c r="DW14" i="11"/>
  <c r="CZ51" i="11" s="1"/>
  <c r="DU14" i="11"/>
  <c r="DS14" i="11"/>
  <c r="DQ14" i="11"/>
  <c r="CT51" i="11" s="1"/>
  <c r="DP14" i="11"/>
  <c r="CS51" i="11" s="1"/>
  <c r="DO14" i="11"/>
  <c r="CR51" i="11" s="1"/>
  <c r="DM14" i="11"/>
  <c r="CP51" i="11" s="1"/>
  <c r="DL14" i="11"/>
  <c r="CO51" i="11" s="1"/>
  <c r="DK14" i="11"/>
  <c r="CN51" i="11" s="1"/>
  <c r="DI14" i="11"/>
  <c r="CL51" i="11" s="1"/>
  <c r="CC51" i="11" s="1"/>
  <c r="DH14" i="11"/>
  <c r="CK51" i="11" s="1"/>
  <c r="DG14" i="11"/>
  <c r="CJ51" i="11" s="1"/>
  <c r="DF14" i="11"/>
  <c r="DC14" i="11"/>
  <c r="DB14" i="11"/>
  <c r="CZ14" i="11"/>
  <c r="CY14" i="11"/>
  <c r="CX14" i="11"/>
  <c r="CS14" i="11"/>
  <c r="CQ14" i="11"/>
  <c r="CO14" i="11"/>
  <c r="CR14" i="11" s="1"/>
  <c r="CN14" i="11"/>
  <c r="CL14" i="11"/>
  <c r="CJ14" i="11"/>
  <c r="CI14" i="11"/>
  <c r="CC14" i="11" s="1"/>
  <c r="CE14" i="11"/>
  <c r="CD14" i="11"/>
  <c r="BW14" i="11"/>
  <c r="BU14" i="11"/>
  <c r="BV14" i="11" s="1"/>
  <c r="BT14" i="11"/>
  <c r="BS14" i="11"/>
  <c r="BJ14" i="11"/>
  <c r="BD14" i="11"/>
  <c r="BC14" i="11"/>
  <c r="AZ14" i="11"/>
  <c r="AX14" i="11"/>
  <c r="AY14" i="11" s="1"/>
  <c r="AW14" i="11"/>
  <c r="AV14" i="11"/>
  <c r="AF14" i="11"/>
  <c r="AA14" i="11"/>
  <c r="AB14" i="11" s="1"/>
  <c r="Z14" i="11"/>
  <c r="Y14" i="11"/>
  <c r="P14" i="11"/>
  <c r="J14" i="11"/>
  <c r="Q14" i="11" s="1"/>
  <c r="I14" i="11"/>
  <c r="EW13" i="11"/>
  <c r="EV13" i="11"/>
  <c r="ET13" i="11"/>
  <c r="ES13" i="11"/>
  <c r="ER13" i="11"/>
  <c r="EM13" i="11"/>
  <c r="EN13" i="11" s="1"/>
  <c r="EJ13" i="11"/>
  <c r="EI13" i="11"/>
  <c r="EL13" i="11" s="1"/>
  <c r="EF13" i="11"/>
  <c r="ED13" i="11"/>
  <c r="EK13" i="11" s="1"/>
  <c r="EC13" i="11"/>
  <c r="DZ13" i="11"/>
  <c r="DY13" i="11"/>
  <c r="DW13" i="11"/>
  <c r="CZ50" i="11" s="1"/>
  <c r="DU13" i="11"/>
  <c r="DN13" i="11"/>
  <c r="CQ50" i="11" s="1"/>
  <c r="DM13" i="11"/>
  <c r="CP50" i="11" s="1"/>
  <c r="DK13" i="11"/>
  <c r="CN50" i="11" s="1"/>
  <c r="DH13" i="11"/>
  <c r="CK50" i="11" s="1"/>
  <c r="DG13" i="11"/>
  <c r="DF13" i="11"/>
  <c r="DC13" i="11"/>
  <c r="DB13" i="11"/>
  <c r="CZ13" i="11"/>
  <c r="CY13" i="11"/>
  <c r="CX13" i="11"/>
  <c r="CQ13" i="11"/>
  <c r="CL13" i="11"/>
  <c r="CC13" i="11" s="1"/>
  <c r="CJ13" i="11"/>
  <c r="CO13" i="11" s="1"/>
  <c r="CR13" i="11" s="1"/>
  <c r="CI13" i="11"/>
  <c r="CF13" i="11"/>
  <c r="BU13" i="11"/>
  <c r="BV13" i="11" s="1"/>
  <c r="BT13" i="11"/>
  <c r="BS13" i="11"/>
  <c r="BJ13" i="11"/>
  <c r="BF13" i="11"/>
  <c r="E13" i="11" s="1"/>
  <c r="BD13" i="11"/>
  <c r="BK13" i="11" s="1"/>
  <c r="BC13" i="11"/>
  <c r="AZ13" i="11"/>
  <c r="AX13" i="11"/>
  <c r="AY13" i="11" s="1"/>
  <c r="AW13" i="11"/>
  <c r="AV13" i="11"/>
  <c r="AM13" i="11"/>
  <c r="AG13" i="11"/>
  <c r="AF13" i="11"/>
  <c r="AC13" i="11"/>
  <c r="AA13" i="11"/>
  <c r="AB13" i="11" s="1"/>
  <c r="Z13" i="11"/>
  <c r="Y13" i="11"/>
  <c r="I13" i="11"/>
  <c r="EW12" i="11"/>
  <c r="EV12" i="11"/>
  <c r="ET12" i="11"/>
  <c r="ES12" i="11"/>
  <c r="ER12" i="11"/>
  <c r="EJ12" i="11"/>
  <c r="EH12" i="11"/>
  <c r="ED12" i="11"/>
  <c r="EE12" i="11" s="1"/>
  <c r="EC12" i="11"/>
  <c r="DZ12" i="11"/>
  <c r="DY12" i="11"/>
  <c r="DW12" i="11"/>
  <c r="CZ49" i="11" s="1"/>
  <c r="DU12" i="11"/>
  <c r="DG12" i="11"/>
  <c r="DF12" i="11"/>
  <c r="DC12" i="11"/>
  <c r="DB12" i="11"/>
  <c r="CZ12" i="11"/>
  <c r="CX12" i="11"/>
  <c r="CY12" i="11" s="1"/>
  <c r="CS12" i="11"/>
  <c r="CT12" i="11" s="1"/>
  <c r="CQ12" i="11"/>
  <c r="CP12" i="11"/>
  <c r="CO12" i="11"/>
  <c r="CR12" i="11" s="1"/>
  <c r="CL12" i="11"/>
  <c r="CK12" i="11"/>
  <c r="CJ12" i="11"/>
  <c r="CN12" i="11" s="1"/>
  <c r="CI12" i="11"/>
  <c r="CC12" i="11" s="1"/>
  <c r="BV12" i="11"/>
  <c r="BU12" i="11"/>
  <c r="BW12" i="11" s="1"/>
  <c r="BT12" i="11"/>
  <c r="BS12" i="11"/>
  <c r="BC12" i="11"/>
  <c r="AZ12" i="11"/>
  <c r="AY12" i="11"/>
  <c r="AX12" i="11"/>
  <c r="AW12" i="11"/>
  <c r="AV12" i="11"/>
  <c r="AT12" i="11"/>
  <c r="AP12" i="11"/>
  <c r="AS12" i="11" s="1"/>
  <c r="AN12" i="11"/>
  <c r="AL12" i="11"/>
  <c r="AO12" i="11" s="1"/>
  <c r="AJ12" i="11"/>
  <c r="AH12" i="11"/>
  <c r="AG12" i="11"/>
  <c r="AM12" i="11" s="1"/>
  <c r="AF12" i="11"/>
  <c r="AC12" i="11"/>
  <c r="AB12" i="11"/>
  <c r="AA12" i="11"/>
  <c r="Z12" i="11"/>
  <c r="Y12" i="11"/>
  <c r="S12" i="11"/>
  <c r="Q12" i="11"/>
  <c r="O12" i="11"/>
  <c r="R12" i="11" s="1"/>
  <c r="M12" i="11"/>
  <c r="L12" i="11"/>
  <c r="K12" i="11"/>
  <c r="J12" i="11"/>
  <c r="P12" i="11" s="1"/>
  <c r="I12" i="11"/>
  <c r="C12" i="11" s="1"/>
  <c r="EW11" i="11"/>
  <c r="EV11" i="11"/>
  <c r="ET11" i="11"/>
  <c r="ER11" i="11"/>
  <c r="ES11" i="11" s="1"/>
  <c r="EJ11" i="11"/>
  <c r="EH11" i="11"/>
  <c r="EE11" i="11"/>
  <c r="ED11" i="11"/>
  <c r="EK11" i="11" s="1"/>
  <c r="EC11" i="11"/>
  <c r="DZ11" i="11"/>
  <c r="DY11" i="11"/>
  <c r="DW11" i="11"/>
  <c r="CZ48" i="11" s="1"/>
  <c r="DV11" i="11"/>
  <c r="DU11" i="11"/>
  <c r="CX48" i="11" s="1"/>
  <c r="CY48" i="11" s="1"/>
  <c r="DP11" i="11"/>
  <c r="DL11" i="11"/>
  <c r="CO48" i="11" s="1"/>
  <c r="DI11" i="11"/>
  <c r="DG11" i="11"/>
  <c r="CJ48" i="11" s="1"/>
  <c r="DF11" i="11"/>
  <c r="DC11" i="11"/>
  <c r="DB11" i="11"/>
  <c r="CZ11" i="11"/>
  <c r="CX11" i="11"/>
  <c r="CY11" i="11" s="1"/>
  <c r="CV11" i="11"/>
  <c r="CT11" i="11"/>
  <c r="CS11" i="11"/>
  <c r="CW11" i="11" s="1"/>
  <c r="CP11" i="11"/>
  <c r="CN11" i="11"/>
  <c r="CL11" i="11"/>
  <c r="CK11" i="11"/>
  <c r="CJ11" i="11"/>
  <c r="CQ11" i="11" s="1"/>
  <c r="CI11" i="11"/>
  <c r="CC11" i="11" s="1"/>
  <c r="BW11" i="11"/>
  <c r="BV11" i="11"/>
  <c r="BU11" i="11"/>
  <c r="BT11" i="11"/>
  <c r="BS11" i="11"/>
  <c r="BM11" i="11"/>
  <c r="BK11" i="11"/>
  <c r="BI11" i="11"/>
  <c r="BL11" i="11" s="1"/>
  <c r="BG11" i="11"/>
  <c r="BF11" i="11"/>
  <c r="BE11" i="11"/>
  <c r="BD11" i="11"/>
  <c r="BJ11" i="11" s="1"/>
  <c r="BC11" i="11"/>
  <c r="E11" i="11" s="1"/>
  <c r="AY11" i="11"/>
  <c r="AX11" i="11"/>
  <c r="AZ11" i="11" s="1"/>
  <c r="AW11" i="11"/>
  <c r="AV11" i="11"/>
  <c r="AF11" i="11"/>
  <c r="AC11" i="11"/>
  <c r="AB11" i="11"/>
  <c r="AA11" i="11"/>
  <c r="Z11" i="11"/>
  <c r="Y11" i="11"/>
  <c r="W11" i="11"/>
  <c r="S11" i="11"/>
  <c r="V11" i="11" s="1"/>
  <c r="Q11" i="11"/>
  <c r="O11" i="11"/>
  <c r="R11" i="11" s="1"/>
  <c r="M11" i="11"/>
  <c r="K11" i="11"/>
  <c r="J11" i="11"/>
  <c r="P11" i="11" s="1"/>
  <c r="I11" i="11"/>
  <c r="EW10" i="11"/>
  <c r="EV10" i="11"/>
  <c r="ET10" i="11"/>
  <c r="ER10" i="11"/>
  <c r="ES10" i="11" s="1"/>
  <c r="EP10" i="11"/>
  <c r="EO10" i="11"/>
  <c r="EN10" i="11"/>
  <c r="EM10" i="11"/>
  <c r="EQ10" i="11" s="1"/>
  <c r="EL10" i="11"/>
  <c r="EJ10" i="11"/>
  <c r="EI10" i="11"/>
  <c r="EH10" i="11"/>
  <c r="EF10" i="11"/>
  <c r="EE10" i="11"/>
  <c r="ED10" i="11"/>
  <c r="EK10" i="11" s="1"/>
  <c r="EC10" i="11"/>
  <c r="CF10" i="11" s="1"/>
  <c r="DZ10" i="11"/>
  <c r="DY10" i="11"/>
  <c r="DW10" i="11"/>
  <c r="CZ47" i="11" s="1"/>
  <c r="DV10" i="11"/>
  <c r="DU10" i="11"/>
  <c r="CX47" i="11" s="1"/>
  <c r="CY47" i="11" s="1"/>
  <c r="DG10" i="11"/>
  <c r="DN10" i="11" s="1"/>
  <c r="CQ47" i="11" s="1"/>
  <c r="DF10" i="11"/>
  <c r="DC10" i="11"/>
  <c r="DB10" i="11"/>
  <c r="CZ10" i="11"/>
  <c r="CX10" i="11"/>
  <c r="CY10" i="11" s="1"/>
  <c r="CP10" i="11"/>
  <c r="CN10" i="11"/>
  <c r="CK10" i="11"/>
  <c r="CJ10" i="11"/>
  <c r="CQ10" i="11" s="1"/>
  <c r="CI10" i="11"/>
  <c r="BW10" i="11"/>
  <c r="BT10" i="11"/>
  <c r="BS10" i="11"/>
  <c r="BQ10" i="11"/>
  <c r="BO10" i="11"/>
  <c r="BM10" i="11"/>
  <c r="BN10" i="11" s="1"/>
  <c r="BK10" i="11"/>
  <c r="BJ10" i="11"/>
  <c r="BI10" i="11"/>
  <c r="BL10" i="11" s="1"/>
  <c r="BH10" i="11"/>
  <c r="BG10" i="11"/>
  <c r="BF10" i="11"/>
  <c r="BE10" i="11"/>
  <c r="BC10" i="11"/>
  <c r="AZ10" i="11"/>
  <c r="AX10" i="11"/>
  <c r="AY10" i="11" s="1"/>
  <c r="AW10" i="11"/>
  <c r="AV10" i="11"/>
  <c r="AG10" i="11"/>
  <c r="AF10" i="11"/>
  <c r="AA10" i="11"/>
  <c r="AC10" i="11" s="1"/>
  <c r="Z10" i="11"/>
  <c r="Y10" i="11"/>
  <c r="I10" i="11"/>
  <c r="E10" i="11"/>
  <c r="EW9" i="11"/>
  <c r="EV9" i="11"/>
  <c r="ET9" i="11"/>
  <c r="ES9" i="11"/>
  <c r="ER9" i="11"/>
  <c r="EK9" i="11"/>
  <c r="ED9" i="11"/>
  <c r="EC9" i="11"/>
  <c r="DZ9" i="11"/>
  <c r="DY9" i="11"/>
  <c r="DW9" i="11"/>
  <c r="CZ46" i="11" s="1"/>
  <c r="DU9" i="11"/>
  <c r="DM9" i="11"/>
  <c r="CP46" i="11" s="1"/>
  <c r="DK9" i="11"/>
  <c r="CN46" i="11" s="1"/>
  <c r="DH9" i="11"/>
  <c r="CK46" i="11" s="1"/>
  <c r="DG9" i="11"/>
  <c r="CJ46" i="11" s="1"/>
  <c r="DF9" i="11"/>
  <c r="DC9" i="11"/>
  <c r="DB9" i="11"/>
  <c r="CZ9" i="11"/>
  <c r="CY9" i="11"/>
  <c r="CX9" i="11"/>
  <c r="CS9" i="11"/>
  <c r="CO9" i="11"/>
  <c r="CR9" i="11" s="1"/>
  <c r="CL9" i="11"/>
  <c r="CC9" i="11" s="1"/>
  <c r="CJ9" i="11"/>
  <c r="CK9" i="11" s="1"/>
  <c r="CI9" i="11"/>
  <c r="BW9" i="11"/>
  <c r="BV9" i="11"/>
  <c r="BT9" i="11"/>
  <c r="BS9" i="11"/>
  <c r="BQ9" i="11"/>
  <c r="BM9" i="11"/>
  <c r="BP9" i="11" s="1"/>
  <c r="BK9" i="11"/>
  <c r="BI9" i="11"/>
  <c r="BL9" i="11" s="1"/>
  <c r="BG9" i="11"/>
  <c r="BE9" i="11"/>
  <c r="BD9" i="11"/>
  <c r="BJ9" i="11" s="1"/>
  <c r="BC9" i="11"/>
  <c r="AZ9" i="11"/>
  <c r="AW9" i="11"/>
  <c r="AV9" i="11"/>
  <c r="AT9" i="11"/>
  <c r="AP9" i="11"/>
  <c r="AS9" i="11" s="1"/>
  <c r="AN9" i="11"/>
  <c r="AM9" i="11"/>
  <c r="AL9" i="11"/>
  <c r="AO9" i="11" s="1"/>
  <c r="AK9" i="11"/>
  <c r="AJ9" i="11"/>
  <c r="AI9" i="11"/>
  <c r="AH9" i="11"/>
  <c r="AF9" i="11"/>
  <c r="AC9" i="11"/>
  <c r="Z9" i="11"/>
  <c r="Y9" i="11"/>
  <c r="V9" i="11"/>
  <c r="U9" i="11"/>
  <c r="T9" i="11"/>
  <c r="S9" i="11"/>
  <c r="W9" i="11" s="1"/>
  <c r="R9" i="11"/>
  <c r="Q9" i="11"/>
  <c r="P9" i="11"/>
  <c r="O9" i="11"/>
  <c r="N9" i="11"/>
  <c r="M9" i="11"/>
  <c r="L9" i="11"/>
  <c r="K9" i="11"/>
  <c r="I9" i="11"/>
  <c r="C9" i="11" s="1"/>
  <c r="D9" i="11"/>
  <c r="EW8" i="11"/>
  <c r="EV8" i="11"/>
  <c r="ET8" i="11"/>
  <c r="ER8" i="11"/>
  <c r="ES8" i="11" s="1"/>
  <c r="EQ8" i="11"/>
  <c r="EP8" i="11"/>
  <c r="EO8" i="11"/>
  <c r="EN8" i="11"/>
  <c r="EL8" i="11"/>
  <c r="EC8" i="11"/>
  <c r="DZ8" i="11"/>
  <c r="DY8" i="11"/>
  <c r="DW8" i="11"/>
  <c r="DV8" i="11"/>
  <c r="DU8" i="11"/>
  <c r="DP8" i="11"/>
  <c r="DN8" i="11"/>
  <c r="DM8" i="11"/>
  <c r="DL8" i="11"/>
  <c r="DO8" i="11" s="1"/>
  <c r="DK8" i="11"/>
  <c r="DI8" i="11"/>
  <c r="DH8" i="11"/>
  <c r="DF8" i="11"/>
  <c r="DC8" i="11"/>
  <c r="DB8" i="11"/>
  <c r="CZ8" i="11"/>
  <c r="CY8" i="11"/>
  <c r="CX8" i="11"/>
  <c r="CS8" i="11"/>
  <c r="CR8" i="11"/>
  <c r="CQ8" i="11"/>
  <c r="CP8" i="11"/>
  <c r="CO8" i="11"/>
  <c r="CN8" i="11"/>
  <c r="CL8" i="11"/>
  <c r="CK8" i="11"/>
  <c r="CI8" i="11"/>
  <c r="AZ8" i="11"/>
  <c r="AY8" i="11"/>
  <c r="AX8" i="11"/>
  <c r="AW8" i="11"/>
  <c r="AV8" i="11"/>
  <c r="AP8" i="11"/>
  <c r="AN8" i="11"/>
  <c r="AM8" i="11"/>
  <c r="AL8" i="11"/>
  <c r="AO8" i="11" s="1"/>
  <c r="AK8" i="11"/>
  <c r="AJ8" i="11"/>
  <c r="AI8" i="11"/>
  <c r="AH8" i="11"/>
  <c r="AF8" i="11"/>
  <c r="W8" i="11"/>
  <c r="U8" i="11"/>
  <c r="S8" i="11"/>
  <c r="T8" i="11" s="1"/>
  <c r="Q8" i="11"/>
  <c r="P8" i="11"/>
  <c r="O8" i="11"/>
  <c r="R8" i="11" s="1"/>
  <c r="N8" i="11"/>
  <c r="M8" i="11"/>
  <c r="X8" i="11" s="1"/>
  <c r="L8" i="11"/>
  <c r="K8" i="11"/>
  <c r="I8" i="11"/>
  <c r="A2" i="11"/>
  <c r="DQ26" i="10"/>
  <c r="DS26" i="10" s="1"/>
  <c r="DP26" i="10"/>
  <c r="DO26" i="10"/>
  <c r="DM26" i="10"/>
  <c r="DL26" i="10"/>
  <c r="DK26" i="10"/>
  <c r="DJ26" i="10"/>
  <c r="DI26" i="10"/>
  <c r="DG26" i="10"/>
  <c r="DF26" i="10"/>
  <c r="DE26" i="10"/>
  <c r="DH26" i="10" s="1"/>
  <c r="DD26" i="10"/>
  <c r="DC26" i="10"/>
  <c r="DB26" i="10"/>
  <c r="DA26" i="10"/>
  <c r="CY26" i="10"/>
  <c r="G26" i="10" s="1"/>
  <c r="CV26" i="10"/>
  <c r="CU26" i="10"/>
  <c r="CT26" i="10"/>
  <c r="CS26" i="10"/>
  <c r="CR26" i="10"/>
  <c r="CP26" i="10"/>
  <c r="CO26" i="10"/>
  <c r="CN26" i="10"/>
  <c r="CL26" i="10"/>
  <c r="CM26" i="10" s="1"/>
  <c r="CK26" i="10"/>
  <c r="CJ26" i="10"/>
  <c r="CI26" i="10"/>
  <c r="CH26" i="10"/>
  <c r="CG26" i="10"/>
  <c r="CF26" i="10"/>
  <c r="CE26" i="10"/>
  <c r="CD26" i="10"/>
  <c r="CB26" i="10"/>
  <c r="BX26" i="10"/>
  <c r="BV26" i="10"/>
  <c r="BW26" i="10" s="1"/>
  <c r="BU26" i="10"/>
  <c r="BT26" i="10"/>
  <c r="BN26" i="10"/>
  <c r="BM26" i="10"/>
  <c r="BL26" i="10"/>
  <c r="BK26" i="10"/>
  <c r="BJ26" i="10"/>
  <c r="BI26" i="10"/>
  <c r="BH26" i="10"/>
  <c r="BG26" i="10"/>
  <c r="BF26" i="10"/>
  <c r="BD26" i="10"/>
  <c r="AY26" i="10"/>
  <c r="AX26" i="10"/>
  <c r="AW26" i="10"/>
  <c r="AU26" i="10"/>
  <c r="AR26" i="10"/>
  <c r="AQ26" i="10"/>
  <c r="AT26" i="10" s="1"/>
  <c r="AP26" i="10"/>
  <c r="AO26" i="10"/>
  <c r="AN26" i="10"/>
  <c r="AM26" i="10"/>
  <c r="AL26" i="10"/>
  <c r="AK26" i="10"/>
  <c r="AJ26" i="10"/>
  <c r="D26" i="10" s="1"/>
  <c r="AI26" i="10"/>
  <c r="AG26" i="10"/>
  <c r="AC26" i="10"/>
  <c r="AB26" i="10"/>
  <c r="AD26" i="10" s="1"/>
  <c r="AA26" i="10"/>
  <c r="Z26" i="10"/>
  <c r="Y26" i="10"/>
  <c r="W26" i="10"/>
  <c r="T26" i="10"/>
  <c r="V26" i="10" s="1"/>
  <c r="R26" i="10"/>
  <c r="Q26" i="10"/>
  <c r="P26" i="10"/>
  <c r="S26" i="10" s="1"/>
  <c r="O26" i="10"/>
  <c r="N26" i="10"/>
  <c r="M26" i="10"/>
  <c r="L26" i="10"/>
  <c r="J26" i="10"/>
  <c r="C26" i="10" s="1"/>
  <c r="E26" i="10"/>
  <c r="DS25" i="10"/>
  <c r="DQ25" i="10"/>
  <c r="DR25" i="10" s="1"/>
  <c r="DP25" i="10"/>
  <c r="DO25" i="10"/>
  <c r="DL25" i="10"/>
  <c r="DI25" i="10"/>
  <c r="DK25" i="10" s="1"/>
  <c r="DG25" i="10"/>
  <c r="DF25" i="10"/>
  <c r="DE25" i="10"/>
  <c r="DH25" i="10" s="1"/>
  <c r="DD25" i="10"/>
  <c r="DC25" i="10"/>
  <c r="DB25" i="10"/>
  <c r="DA25" i="10"/>
  <c r="CY25" i="10"/>
  <c r="G25" i="10" s="1"/>
  <c r="CT25" i="10"/>
  <c r="CV25" i="10" s="1"/>
  <c r="CS25" i="10"/>
  <c r="CR25" i="10"/>
  <c r="CP25" i="10"/>
  <c r="CO25" i="10"/>
  <c r="CN25" i="10"/>
  <c r="CM25" i="10"/>
  <c r="CL25" i="10"/>
  <c r="CJ25" i="10"/>
  <c r="CI25" i="10"/>
  <c r="CH25" i="10"/>
  <c r="CK25" i="10" s="1"/>
  <c r="CG25" i="10"/>
  <c r="CF25" i="10"/>
  <c r="CE25" i="10"/>
  <c r="CD25" i="10"/>
  <c r="CB25" i="10"/>
  <c r="BX25" i="10"/>
  <c r="BW25" i="10"/>
  <c r="BV25" i="10"/>
  <c r="BU25" i="10"/>
  <c r="BT25" i="10"/>
  <c r="BR25" i="10"/>
  <c r="BQ25" i="10"/>
  <c r="BP25" i="10"/>
  <c r="BO25" i="10"/>
  <c r="BN25" i="10"/>
  <c r="BM25" i="10"/>
  <c r="BL25" i="10"/>
  <c r="BK25" i="10"/>
  <c r="BJ25" i="10"/>
  <c r="BI25" i="10"/>
  <c r="BH25" i="10"/>
  <c r="BG25" i="10"/>
  <c r="E25" i="10" s="1"/>
  <c r="BF25" i="10"/>
  <c r="BD25" i="10"/>
  <c r="BA25" i="10"/>
  <c r="AZ25" i="10"/>
  <c r="AY25" i="10"/>
  <c r="AX25" i="10"/>
  <c r="AW25" i="10"/>
  <c r="AQ25" i="10"/>
  <c r="AP25" i="10"/>
  <c r="AO25" i="10"/>
  <c r="AN25" i="10"/>
  <c r="AM25" i="10"/>
  <c r="AL25" i="10"/>
  <c r="AK25" i="10"/>
  <c r="AJ25" i="10"/>
  <c r="AI25" i="10"/>
  <c r="AG25" i="10"/>
  <c r="D25" i="10" s="1"/>
  <c r="AB25" i="10"/>
  <c r="Y25" i="10"/>
  <c r="AA25" i="10" s="1"/>
  <c r="V25" i="10"/>
  <c r="T25" i="10"/>
  <c r="U25" i="10" s="1"/>
  <c r="R25" i="10"/>
  <c r="Q25" i="10"/>
  <c r="P25" i="10"/>
  <c r="S25" i="10" s="1"/>
  <c r="O25" i="10"/>
  <c r="N25" i="10"/>
  <c r="M25" i="10"/>
  <c r="C25" i="10" s="1"/>
  <c r="L25" i="10"/>
  <c r="J25" i="10"/>
  <c r="F25" i="10"/>
  <c r="DR24" i="10"/>
  <c r="DQ24" i="10"/>
  <c r="DS24" i="10" s="1"/>
  <c r="DP24" i="10"/>
  <c r="DO24" i="10"/>
  <c r="DK24" i="10"/>
  <c r="DI24" i="10"/>
  <c r="DJ24" i="10" s="1"/>
  <c r="DG24" i="10"/>
  <c r="DF24" i="10"/>
  <c r="DE24" i="10"/>
  <c r="DH24" i="10" s="1"/>
  <c r="DD24" i="10"/>
  <c r="DC24" i="10"/>
  <c r="DB24" i="10"/>
  <c r="DA24" i="10"/>
  <c r="CY24" i="10"/>
  <c r="CV24" i="10"/>
  <c r="CT24" i="10"/>
  <c r="CU24" i="10" s="1"/>
  <c r="CS24" i="10"/>
  <c r="CR24" i="10"/>
  <c r="CO24" i="10"/>
  <c r="CL24" i="10"/>
  <c r="CN24" i="10" s="1"/>
  <c r="CJ24" i="10"/>
  <c r="CI24" i="10"/>
  <c r="CH24" i="10"/>
  <c r="CK24" i="10" s="1"/>
  <c r="CG24" i="10"/>
  <c r="CF24" i="10"/>
  <c r="CE24" i="10"/>
  <c r="CD24" i="10"/>
  <c r="CB24" i="10"/>
  <c r="BV24" i="10"/>
  <c r="BX24" i="10" s="1"/>
  <c r="BU24" i="10"/>
  <c r="BT24" i="10"/>
  <c r="BR24" i="10"/>
  <c r="BQ24" i="10"/>
  <c r="BP24" i="10"/>
  <c r="BO24" i="10"/>
  <c r="BN24" i="10"/>
  <c r="BL24" i="10"/>
  <c r="BK24" i="10"/>
  <c r="BJ24" i="10"/>
  <c r="BM24" i="10" s="1"/>
  <c r="BI24" i="10"/>
  <c r="BH24" i="10"/>
  <c r="BG24" i="10"/>
  <c r="BF24" i="10"/>
  <c r="BD24" i="10"/>
  <c r="BA24" i="10"/>
  <c r="AZ24" i="10"/>
  <c r="AY24" i="10"/>
  <c r="AX24" i="10"/>
  <c r="AW24" i="10"/>
  <c r="AU24" i="10"/>
  <c r="AT24" i="10"/>
  <c r="AS24" i="10"/>
  <c r="AR24" i="10"/>
  <c r="AQ24" i="10"/>
  <c r="AP24" i="10"/>
  <c r="AO24" i="10"/>
  <c r="AN24" i="10"/>
  <c r="AM24" i="10"/>
  <c r="AL24" i="10"/>
  <c r="AK24" i="10"/>
  <c r="AJ24" i="10"/>
  <c r="D24" i="10" s="1"/>
  <c r="AI24" i="10"/>
  <c r="AG24" i="10"/>
  <c r="AD24" i="10"/>
  <c r="AC24" i="10"/>
  <c r="AB24" i="10"/>
  <c r="AA24" i="10"/>
  <c r="Y24" i="10"/>
  <c r="Z24" i="10" s="1"/>
  <c r="X24" i="10"/>
  <c r="U24" i="10"/>
  <c r="T24" i="10"/>
  <c r="W24" i="10" s="1"/>
  <c r="S24" i="10"/>
  <c r="R24" i="10"/>
  <c r="Q24" i="10"/>
  <c r="P24" i="10"/>
  <c r="O24" i="10"/>
  <c r="N24" i="10"/>
  <c r="M24" i="10"/>
  <c r="L24" i="10"/>
  <c r="J24" i="10"/>
  <c r="F24" i="10"/>
  <c r="E24" i="10"/>
  <c r="C24" i="10"/>
  <c r="DQ23" i="10"/>
  <c r="DP23" i="10"/>
  <c r="DO23" i="10"/>
  <c r="DM23" i="10"/>
  <c r="DJ23" i="10"/>
  <c r="DI23" i="10"/>
  <c r="DL23" i="10" s="1"/>
  <c r="DH23" i="10"/>
  <c r="DG23" i="10"/>
  <c r="DF23" i="10"/>
  <c r="DE23" i="10"/>
  <c r="DD23" i="10"/>
  <c r="DC23" i="10"/>
  <c r="DB23" i="10"/>
  <c r="DA23" i="10"/>
  <c r="CY23" i="10"/>
  <c r="CU23" i="10"/>
  <c r="CT23" i="10"/>
  <c r="CV23" i="10" s="1"/>
  <c r="CS23" i="10"/>
  <c r="CR23" i="10"/>
  <c r="CN23" i="10"/>
  <c r="CM23" i="10"/>
  <c r="CL23" i="10"/>
  <c r="CP23" i="10" s="1"/>
  <c r="CJ23" i="10"/>
  <c r="CI23" i="10"/>
  <c r="CH23" i="10"/>
  <c r="CK23" i="10" s="1"/>
  <c r="CG23" i="10"/>
  <c r="CF23" i="10"/>
  <c r="CE23" i="10"/>
  <c r="CD23" i="10"/>
  <c r="CB23" i="10"/>
  <c r="BX23" i="10"/>
  <c r="BW23" i="10"/>
  <c r="BV23" i="10"/>
  <c r="BU23" i="10"/>
  <c r="BT23" i="10"/>
  <c r="BQ23" i="10"/>
  <c r="BN23" i="10"/>
  <c r="BP23" i="10" s="1"/>
  <c r="BL23" i="10"/>
  <c r="BK23" i="10"/>
  <c r="BJ23" i="10"/>
  <c r="BM23" i="10" s="1"/>
  <c r="BI23" i="10"/>
  <c r="BH23" i="10"/>
  <c r="BG23" i="10"/>
  <c r="BF23" i="10"/>
  <c r="BD23" i="10"/>
  <c r="AY23" i="10"/>
  <c r="BA23" i="10" s="1"/>
  <c r="AX23" i="10"/>
  <c r="AW23" i="10"/>
  <c r="AU23" i="10"/>
  <c r="AT23" i="10"/>
  <c r="AS23" i="10"/>
  <c r="AR23" i="10"/>
  <c r="AQ23" i="10"/>
  <c r="AO23" i="10"/>
  <c r="AN23" i="10"/>
  <c r="AM23" i="10"/>
  <c r="AP23" i="10" s="1"/>
  <c r="AL23" i="10"/>
  <c r="AK23" i="10"/>
  <c r="AJ23" i="10"/>
  <c r="AI23" i="10"/>
  <c r="AG23" i="10"/>
  <c r="AD23" i="10"/>
  <c r="AC23" i="10"/>
  <c r="AB23" i="10"/>
  <c r="Z23" i="10"/>
  <c r="Y23" i="10"/>
  <c r="AA23" i="10" s="1"/>
  <c r="T23" i="10"/>
  <c r="S23" i="10"/>
  <c r="R23" i="10"/>
  <c r="Q23" i="10"/>
  <c r="P23" i="10"/>
  <c r="O23" i="10"/>
  <c r="N23" i="10"/>
  <c r="M23" i="10"/>
  <c r="L23" i="10"/>
  <c r="J23" i="10"/>
  <c r="C23" i="10" s="1"/>
  <c r="E23" i="10"/>
  <c r="D23" i="10"/>
  <c r="DS22" i="10"/>
  <c r="DR22" i="10"/>
  <c r="DQ22" i="10"/>
  <c r="DP22" i="10"/>
  <c r="DO22" i="10"/>
  <c r="DI22" i="10"/>
  <c r="DH22" i="10"/>
  <c r="DG22" i="10"/>
  <c r="DF22" i="10"/>
  <c r="DE22" i="10"/>
  <c r="DD22" i="10"/>
  <c r="DC22" i="10"/>
  <c r="DB22" i="10"/>
  <c r="DA22" i="10"/>
  <c r="CY22" i="10"/>
  <c r="CT22" i="10"/>
  <c r="CS22" i="10"/>
  <c r="CR22" i="10"/>
  <c r="CP22" i="10"/>
  <c r="CM22" i="10"/>
  <c r="CL22" i="10"/>
  <c r="CO22" i="10" s="1"/>
  <c r="CK22" i="10"/>
  <c r="CJ22" i="10"/>
  <c r="CI22" i="10"/>
  <c r="CH22" i="10"/>
  <c r="CG22" i="10"/>
  <c r="CF22" i="10"/>
  <c r="CE22" i="10"/>
  <c r="CD22" i="10"/>
  <c r="CB22" i="10"/>
  <c r="BW22" i="10"/>
  <c r="BV22" i="10"/>
  <c r="BX22" i="10" s="1"/>
  <c r="BU22" i="10"/>
  <c r="BT22" i="10"/>
  <c r="BP22" i="10"/>
  <c r="BO22" i="10"/>
  <c r="BN22" i="10"/>
  <c r="BR22" i="10" s="1"/>
  <c r="BL22" i="10"/>
  <c r="BK22" i="10"/>
  <c r="BJ22" i="10"/>
  <c r="BM22" i="10" s="1"/>
  <c r="BI22" i="10"/>
  <c r="BH22" i="10"/>
  <c r="BG22" i="10"/>
  <c r="BF22" i="10"/>
  <c r="BD22" i="10"/>
  <c r="BA22" i="10"/>
  <c r="AZ22" i="10"/>
  <c r="AY22" i="10"/>
  <c r="AX22" i="10"/>
  <c r="AW22" i="10"/>
  <c r="AT22" i="10"/>
  <c r="AQ22" i="10"/>
  <c r="AS22" i="10" s="1"/>
  <c r="AO22" i="10"/>
  <c r="AN22" i="10"/>
  <c r="AM22" i="10"/>
  <c r="AP22" i="10" s="1"/>
  <c r="AL22" i="10"/>
  <c r="AK22" i="10"/>
  <c r="AJ22" i="10"/>
  <c r="AI22" i="10"/>
  <c r="AG22" i="10"/>
  <c r="AB22" i="10"/>
  <c r="AD22" i="10" s="1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C22" i="10" s="1"/>
  <c r="L22" i="10"/>
  <c r="J22" i="10"/>
  <c r="G22" i="10"/>
  <c r="D22" i="10"/>
  <c r="DM21" i="10"/>
  <c r="DL21" i="10"/>
  <c r="CY21" i="10"/>
  <c r="CB21" i="10"/>
  <c r="BW21" i="10"/>
  <c r="BD21" i="10"/>
  <c r="BA21" i="10"/>
  <c r="AZ21" i="10"/>
  <c r="AY21" i="10"/>
  <c r="AX21" i="10"/>
  <c r="AW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G21" i="10"/>
  <c r="AD21" i="10"/>
  <c r="AB21" i="10"/>
  <c r="Z21" i="10"/>
  <c r="Y21" i="10"/>
  <c r="AA21" i="10" s="1"/>
  <c r="W21" i="10"/>
  <c r="T21" i="10"/>
  <c r="S21" i="10"/>
  <c r="R21" i="10"/>
  <c r="Q21" i="10"/>
  <c r="P21" i="10"/>
  <c r="O21" i="10"/>
  <c r="N21" i="10"/>
  <c r="M21" i="10"/>
  <c r="L21" i="10"/>
  <c r="J21" i="10"/>
  <c r="C21" i="10" s="1"/>
  <c r="DS20" i="10"/>
  <c r="DR20" i="10"/>
  <c r="DQ20" i="10"/>
  <c r="DP20" i="10"/>
  <c r="DO20" i="10"/>
  <c r="DL20" i="10"/>
  <c r="DI20" i="10"/>
  <c r="DG20" i="10"/>
  <c r="DF20" i="10"/>
  <c r="DE20" i="10"/>
  <c r="DH20" i="10" s="1"/>
  <c r="DD20" i="10"/>
  <c r="DC20" i="10"/>
  <c r="DB20" i="10"/>
  <c r="DA20" i="10"/>
  <c r="CY20" i="10"/>
  <c r="CT20" i="10"/>
  <c r="CS20" i="10"/>
  <c r="CR20" i="10"/>
  <c r="CP20" i="10"/>
  <c r="CO20" i="10"/>
  <c r="CN20" i="10"/>
  <c r="CM20" i="10"/>
  <c r="CL20" i="10"/>
  <c r="CJ20" i="10"/>
  <c r="CI20" i="10"/>
  <c r="CH20" i="10"/>
  <c r="CK20" i="10" s="1"/>
  <c r="CG20" i="10"/>
  <c r="CF20" i="10"/>
  <c r="CE20" i="10"/>
  <c r="CD20" i="10"/>
  <c r="CB20" i="10"/>
  <c r="BX20" i="10"/>
  <c r="BW20" i="10"/>
  <c r="BV20" i="10"/>
  <c r="BU20" i="10"/>
  <c r="BT20" i="10"/>
  <c r="BR20" i="10"/>
  <c r="BQ20" i="10"/>
  <c r="BP20" i="10"/>
  <c r="BO20" i="10"/>
  <c r="BN20" i="10"/>
  <c r="BM20" i="10"/>
  <c r="BL20" i="10"/>
  <c r="BK20" i="10"/>
  <c r="BJ20" i="10"/>
  <c r="BI20" i="10"/>
  <c r="BH20" i="10"/>
  <c r="BG20" i="10"/>
  <c r="BF20" i="10"/>
  <c r="BD20" i="10"/>
  <c r="BA20" i="10"/>
  <c r="AZ20" i="10"/>
  <c r="AY20" i="10"/>
  <c r="AX20" i="10"/>
  <c r="AW20" i="10"/>
  <c r="AT20" i="10"/>
  <c r="AQ20" i="10"/>
  <c r="AP20" i="10"/>
  <c r="AO20" i="10"/>
  <c r="AN20" i="10"/>
  <c r="AM20" i="10"/>
  <c r="AL20" i="10"/>
  <c r="AK20" i="10"/>
  <c r="AJ20" i="10"/>
  <c r="AI20" i="10"/>
  <c r="AG20" i="10"/>
  <c r="D20" i="10" s="1"/>
  <c r="AB20" i="10"/>
  <c r="Y20" i="10"/>
  <c r="V20" i="10"/>
  <c r="U20" i="10"/>
  <c r="T20" i="10"/>
  <c r="X20" i="10" s="1"/>
  <c r="S20" i="10"/>
  <c r="R20" i="10"/>
  <c r="Q20" i="10"/>
  <c r="P20" i="10"/>
  <c r="O20" i="10"/>
  <c r="N20" i="10"/>
  <c r="M20" i="10"/>
  <c r="L20" i="10"/>
  <c r="J20" i="10"/>
  <c r="G20" i="10"/>
  <c r="F20" i="10"/>
  <c r="DR19" i="10"/>
  <c r="DQ19" i="10"/>
  <c r="DS19" i="10" s="1"/>
  <c r="DP19" i="10"/>
  <c r="DO19" i="10"/>
  <c r="DK19" i="10"/>
  <c r="DJ19" i="10"/>
  <c r="DI19" i="10"/>
  <c r="DM19" i="10" s="1"/>
  <c r="DH19" i="10"/>
  <c r="DG19" i="10"/>
  <c r="DF19" i="10"/>
  <c r="DE19" i="10"/>
  <c r="DD19" i="10"/>
  <c r="DC19" i="10"/>
  <c r="DB19" i="10"/>
  <c r="DA19" i="10"/>
  <c r="CY19" i="10"/>
  <c r="CV19" i="10"/>
  <c r="CU19" i="10"/>
  <c r="CT19" i="10"/>
  <c r="CS19" i="10"/>
  <c r="CR19" i="10"/>
  <c r="CL19" i="10"/>
  <c r="CJ19" i="10"/>
  <c r="CI19" i="10"/>
  <c r="CH19" i="10"/>
  <c r="CK19" i="10" s="1"/>
  <c r="CG19" i="10"/>
  <c r="CF19" i="10"/>
  <c r="CE19" i="10"/>
  <c r="CD19" i="10"/>
  <c r="CB19" i="10"/>
  <c r="F19" i="10" s="1"/>
  <c r="BX19" i="10"/>
  <c r="BV19" i="10"/>
  <c r="BW19" i="10" s="1"/>
  <c r="BU19" i="10"/>
  <c r="BT19" i="10"/>
  <c r="BR19" i="10"/>
  <c r="BQ19" i="10"/>
  <c r="BP19" i="10"/>
  <c r="BO19" i="10"/>
  <c r="BN19" i="10"/>
  <c r="BL19" i="10"/>
  <c r="BK19" i="10"/>
  <c r="BJ19" i="10"/>
  <c r="BM19" i="10" s="1"/>
  <c r="BI19" i="10"/>
  <c r="BH19" i="10"/>
  <c r="BG19" i="10"/>
  <c r="BF19" i="10"/>
  <c r="BD19" i="10"/>
  <c r="E19" i="10" s="1"/>
  <c r="BA19" i="10"/>
  <c r="AZ19" i="10"/>
  <c r="AY19" i="10"/>
  <c r="AX19" i="10"/>
  <c r="AW19" i="10"/>
  <c r="AU19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G19" i="10"/>
  <c r="AD19" i="10"/>
  <c r="AC19" i="10"/>
  <c r="AB19" i="10"/>
  <c r="AA19" i="10"/>
  <c r="Z19" i="10"/>
  <c r="Y19" i="10"/>
  <c r="X19" i="10"/>
  <c r="U19" i="10"/>
  <c r="T19" i="10"/>
  <c r="S19" i="10"/>
  <c r="R19" i="10"/>
  <c r="Q19" i="10"/>
  <c r="P19" i="10"/>
  <c r="O19" i="10"/>
  <c r="N19" i="10"/>
  <c r="M19" i="10"/>
  <c r="L19" i="10"/>
  <c r="J19" i="10"/>
  <c r="C19" i="10" s="1"/>
  <c r="DM18" i="10"/>
  <c r="DL18" i="10"/>
  <c r="DK18" i="10"/>
  <c r="DJ18" i="10"/>
  <c r="CY18" i="10"/>
  <c r="G18" i="10" s="1"/>
  <c r="CV18" i="10"/>
  <c r="CU18" i="10"/>
  <c r="CT18" i="10"/>
  <c r="CS18" i="10"/>
  <c r="CR18" i="10"/>
  <c r="CO18" i="10"/>
  <c r="CL18" i="10"/>
  <c r="CK18" i="10"/>
  <c r="CJ18" i="10"/>
  <c r="CI18" i="10"/>
  <c r="CH18" i="10"/>
  <c r="CG18" i="10"/>
  <c r="CF18" i="10"/>
  <c r="CE18" i="10"/>
  <c r="CD18" i="10"/>
  <c r="CB18" i="10"/>
  <c r="F18" i="10" s="1"/>
  <c r="BV18" i="10"/>
  <c r="BU18" i="10"/>
  <c r="BT18" i="10"/>
  <c r="BO18" i="10"/>
  <c r="BN18" i="10"/>
  <c r="BR18" i="10" s="1"/>
  <c r="BM18" i="10"/>
  <c r="BL18" i="10"/>
  <c r="BK18" i="10"/>
  <c r="BJ18" i="10"/>
  <c r="BI18" i="10"/>
  <c r="BH18" i="10"/>
  <c r="BG18" i="10"/>
  <c r="BF18" i="10"/>
  <c r="BD18" i="10"/>
  <c r="AY18" i="10"/>
  <c r="BA18" i="10" s="1"/>
  <c r="AX18" i="10"/>
  <c r="AW18" i="10"/>
  <c r="AQ18" i="10"/>
  <c r="AP18" i="10"/>
  <c r="AO18" i="10"/>
  <c r="AN18" i="10"/>
  <c r="AM18" i="10"/>
  <c r="AL18" i="10"/>
  <c r="AK18" i="10"/>
  <c r="AJ18" i="10"/>
  <c r="AI18" i="10"/>
  <c r="AG18" i="10"/>
  <c r="AB18" i="10"/>
  <c r="AD18" i="10" s="1"/>
  <c r="AA18" i="10"/>
  <c r="Z18" i="10"/>
  <c r="Y18" i="10"/>
  <c r="X18" i="10"/>
  <c r="W18" i="10"/>
  <c r="V18" i="10"/>
  <c r="U18" i="10"/>
  <c r="T18" i="10"/>
  <c r="R18" i="10"/>
  <c r="Q18" i="10"/>
  <c r="P18" i="10"/>
  <c r="S18" i="10" s="1"/>
  <c r="O18" i="10"/>
  <c r="N18" i="10"/>
  <c r="M18" i="10"/>
  <c r="L18" i="10"/>
  <c r="J18" i="10"/>
  <c r="C18" i="10" s="1"/>
  <c r="DS17" i="10"/>
  <c r="DR17" i="10"/>
  <c r="DQ17" i="10"/>
  <c r="DP17" i="10"/>
  <c r="DO17" i="10"/>
  <c r="DM17" i="10"/>
  <c r="DL17" i="10"/>
  <c r="DK17" i="10"/>
  <c r="DJ17" i="10"/>
  <c r="DI17" i="10"/>
  <c r="DG17" i="10"/>
  <c r="DF17" i="10"/>
  <c r="DE17" i="10"/>
  <c r="DH17" i="10" s="1"/>
  <c r="DD17" i="10"/>
  <c r="DC17" i="10"/>
  <c r="DB17" i="10"/>
  <c r="DA17" i="10"/>
  <c r="CY17" i="10"/>
  <c r="G17" i="10" s="1"/>
  <c r="CV17" i="10"/>
  <c r="CU17" i="10"/>
  <c r="CT17" i="10"/>
  <c r="CS17" i="10"/>
  <c r="CR17" i="10"/>
  <c r="CP17" i="10"/>
  <c r="CO17" i="10"/>
  <c r="CN17" i="10"/>
  <c r="CM17" i="10"/>
  <c r="CL17" i="10"/>
  <c r="CK17" i="10"/>
  <c r="CJ17" i="10"/>
  <c r="CI17" i="10"/>
  <c r="CH17" i="10"/>
  <c r="CG17" i="10"/>
  <c r="CF17" i="10"/>
  <c r="CE17" i="10"/>
  <c r="CD17" i="10"/>
  <c r="CB17" i="10"/>
  <c r="F17" i="10" s="1"/>
  <c r="BX17" i="10"/>
  <c r="BW17" i="10"/>
  <c r="BV17" i="10"/>
  <c r="BU17" i="10"/>
  <c r="BT17" i="10"/>
  <c r="BR17" i="10"/>
  <c r="BQ17" i="10"/>
  <c r="BN17" i="10"/>
  <c r="BM17" i="10"/>
  <c r="BL17" i="10"/>
  <c r="BK17" i="10"/>
  <c r="BJ17" i="10"/>
  <c r="BI17" i="10"/>
  <c r="BH17" i="10"/>
  <c r="BG17" i="10"/>
  <c r="BF17" i="10"/>
  <c r="BD17" i="10"/>
  <c r="E17" i="10" s="1"/>
  <c r="AY17" i="10"/>
  <c r="AX17" i="10"/>
  <c r="AW17" i="10"/>
  <c r="AQ17" i="10"/>
  <c r="AU17" i="10" s="1"/>
  <c r="AP17" i="10"/>
  <c r="AO17" i="10"/>
  <c r="AN17" i="10"/>
  <c r="AM17" i="10"/>
  <c r="AL17" i="10"/>
  <c r="AK17" i="10"/>
  <c r="AJ17" i="10"/>
  <c r="AI17" i="10"/>
  <c r="AG17" i="10"/>
  <c r="AB17" i="10"/>
  <c r="AD17" i="10" s="1"/>
  <c r="AA17" i="10"/>
  <c r="Z17" i="10"/>
  <c r="Y17" i="10"/>
  <c r="T17" i="10"/>
  <c r="X17" i="10" s="1"/>
  <c r="R17" i="10"/>
  <c r="Q17" i="10"/>
  <c r="P17" i="10"/>
  <c r="S17" i="10" s="1"/>
  <c r="O17" i="10"/>
  <c r="N17" i="10"/>
  <c r="M17" i="10"/>
  <c r="L17" i="10"/>
  <c r="J17" i="10"/>
  <c r="C17" i="10" s="1"/>
  <c r="DS16" i="10"/>
  <c r="DR16" i="10"/>
  <c r="DQ16" i="10"/>
  <c r="DP16" i="10"/>
  <c r="DO16" i="10"/>
  <c r="DL16" i="10"/>
  <c r="DK16" i="10"/>
  <c r="DJ16" i="10"/>
  <c r="DI16" i="10"/>
  <c r="DM16" i="10" s="1"/>
  <c r="DG16" i="10"/>
  <c r="DF16" i="10"/>
  <c r="DE16" i="10"/>
  <c r="DH16" i="10" s="1"/>
  <c r="DD16" i="10"/>
  <c r="DC16" i="10"/>
  <c r="DB16" i="10"/>
  <c r="DA16" i="10"/>
  <c r="CY16" i="10"/>
  <c r="CU16" i="10"/>
  <c r="CT16" i="10"/>
  <c r="CV16" i="10" s="1"/>
  <c r="CS16" i="10"/>
  <c r="CR16" i="10"/>
  <c r="CP16" i="10"/>
  <c r="CO16" i="10"/>
  <c r="CN16" i="10"/>
  <c r="CM16" i="10"/>
  <c r="CL16" i="10"/>
  <c r="CJ16" i="10"/>
  <c r="CI16" i="10"/>
  <c r="CH16" i="10"/>
  <c r="CK16" i="10" s="1"/>
  <c r="CG16" i="10"/>
  <c r="CF16" i="10"/>
  <c r="CE16" i="10"/>
  <c r="CD16" i="10"/>
  <c r="CB16" i="10"/>
  <c r="BX16" i="10"/>
  <c r="BW16" i="10"/>
  <c r="BV16" i="10"/>
  <c r="BU16" i="10"/>
  <c r="BT16" i="10"/>
  <c r="BR16" i="10"/>
  <c r="BQ16" i="10"/>
  <c r="BP16" i="10"/>
  <c r="BO16" i="10"/>
  <c r="BN16" i="10"/>
  <c r="BL16" i="10"/>
  <c r="BK16" i="10"/>
  <c r="BJ16" i="10"/>
  <c r="BM16" i="10" s="1"/>
  <c r="BI16" i="10"/>
  <c r="BH16" i="10"/>
  <c r="BG16" i="10"/>
  <c r="BF16" i="10"/>
  <c r="BD16" i="10"/>
  <c r="E16" i="10" s="1"/>
  <c r="BA16" i="10"/>
  <c r="AZ16" i="10"/>
  <c r="AY16" i="10"/>
  <c r="AX16" i="10"/>
  <c r="AW16" i="10"/>
  <c r="AT16" i="10"/>
  <c r="AQ16" i="10"/>
  <c r="AU16" i="10" s="1"/>
  <c r="AP16" i="10"/>
  <c r="AO16" i="10"/>
  <c r="AN16" i="10"/>
  <c r="AM16" i="10"/>
  <c r="AL16" i="10"/>
  <c r="AK16" i="10"/>
  <c r="AJ16" i="10"/>
  <c r="AI16" i="10"/>
  <c r="AG16" i="10"/>
  <c r="AB16" i="10"/>
  <c r="AA16" i="10"/>
  <c r="Z16" i="10"/>
  <c r="Y16" i="10"/>
  <c r="T16" i="10"/>
  <c r="S16" i="10"/>
  <c r="R16" i="10"/>
  <c r="Q16" i="10"/>
  <c r="P16" i="10"/>
  <c r="O16" i="10"/>
  <c r="N16" i="10"/>
  <c r="M16" i="10"/>
  <c r="C16" i="10" s="1"/>
  <c r="L16" i="10"/>
  <c r="J16" i="10"/>
  <c r="G16" i="10"/>
  <c r="F16" i="10"/>
  <c r="D16" i="10"/>
  <c r="DR15" i="10"/>
  <c r="DQ15" i="10"/>
  <c r="DS15" i="10" s="1"/>
  <c r="DP15" i="10"/>
  <c r="DO15" i="10"/>
  <c r="DJ15" i="10"/>
  <c r="DI15" i="10"/>
  <c r="DK15" i="10" s="1"/>
  <c r="DG15" i="10"/>
  <c r="DF15" i="10"/>
  <c r="DE15" i="10"/>
  <c r="DH15" i="10" s="1"/>
  <c r="DD15" i="10"/>
  <c r="DC15" i="10"/>
  <c r="DB15" i="10"/>
  <c r="G15" i="10" s="1"/>
  <c r="DA15" i="10"/>
  <c r="CY15" i="10"/>
  <c r="CU15" i="10"/>
  <c r="CT15" i="10"/>
  <c r="CV15" i="10" s="1"/>
  <c r="CS15" i="10"/>
  <c r="CR15" i="10"/>
  <c r="CM15" i="10"/>
  <c r="CL15" i="10"/>
  <c r="CP15" i="10" s="1"/>
  <c r="CJ15" i="10"/>
  <c r="CI15" i="10"/>
  <c r="CH15" i="10"/>
  <c r="CK15" i="10" s="1"/>
  <c r="CG15" i="10"/>
  <c r="CF15" i="10"/>
  <c r="CE15" i="10"/>
  <c r="CD15" i="10"/>
  <c r="CB15" i="10"/>
  <c r="F15" i="10" s="1"/>
  <c r="BV15" i="10"/>
  <c r="BX15" i="10" s="1"/>
  <c r="BU15" i="10"/>
  <c r="BT15" i="10"/>
  <c r="BR15" i="10"/>
  <c r="BQ15" i="10"/>
  <c r="BP15" i="10"/>
  <c r="BO15" i="10"/>
  <c r="BN15" i="10"/>
  <c r="BL15" i="10"/>
  <c r="BK15" i="10"/>
  <c r="BJ15" i="10"/>
  <c r="BM15" i="10" s="1"/>
  <c r="BI15" i="10"/>
  <c r="BH15" i="10"/>
  <c r="BG15" i="10"/>
  <c r="BF15" i="10"/>
  <c r="BD15" i="10"/>
  <c r="E15" i="10" s="1"/>
  <c r="BA15" i="10"/>
  <c r="AZ15" i="10"/>
  <c r="AY15" i="10"/>
  <c r="AX15" i="10"/>
  <c r="AW15" i="10"/>
  <c r="AU15" i="10"/>
  <c r="AT15" i="10"/>
  <c r="AS15" i="10"/>
  <c r="AR15" i="10"/>
  <c r="AQ15" i="10"/>
  <c r="AO15" i="10"/>
  <c r="AN15" i="10"/>
  <c r="AM15" i="10"/>
  <c r="AP15" i="10" s="1"/>
  <c r="AL15" i="10"/>
  <c r="AK15" i="10"/>
  <c r="AJ15" i="10"/>
  <c r="AI15" i="10"/>
  <c r="AG15" i="10"/>
  <c r="AD15" i="10"/>
  <c r="AC15" i="10"/>
  <c r="AB15" i="10"/>
  <c r="AA15" i="10"/>
  <c r="Z15" i="10"/>
  <c r="Y15" i="10"/>
  <c r="U15" i="10"/>
  <c r="T15" i="10"/>
  <c r="X15" i="10" s="1"/>
  <c r="S15" i="10"/>
  <c r="R15" i="10"/>
  <c r="Q15" i="10"/>
  <c r="P15" i="10"/>
  <c r="O15" i="10"/>
  <c r="N15" i="10"/>
  <c r="M15" i="10"/>
  <c r="L15" i="10"/>
  <c r="J15" i="10"/>
  <c r="C15" i="10" s="1"/>
  <c r="D15" i="10"/>
  <c r="DQ14" i="10"/>
  <c r="DP14" i="10"/>
  <c r="DO14" i="10"/>
  <c r="DM14" i="10"/>
  <c r="DJ14" i="10"/>
  <c r="DI14" i="10"/>
  <c r="DH14" i="10"/>
  <c r="DG14" i="10"/>
  <c r="DF14" i="10"/>
  <c r="DE14" i="10"/>
  <c r="DD14" i="10"/>
  <c r="DC14" i="10"/>
  <c r="DB14" i="10"/>
  <c r="DA14" i="10"/>
  <c r="CY14" i="10"/>
  <c r="CU14" i="10"/>
  <c r="CT14" i="10"/>
  <c r="CV14" i="10" s="1"/>
  <c r="CS14" i="10"/>
  <c r="CR14" i="10"/>
  <c r="CL14" i="10"/>
  <c r="CM14" i="10" s="1"/>
  <c r="CK14" i="10"/>
  <c r="CJ14" i="10"/>
  <c r="CI14" i="10"/>
  <c r="CH14" i="10"/>
  <c r="CG14" i="10"/>
  <c r="CF14" i="10"/>
  <c r="CE14" i="10"/>
  <c r="CD14" i="10"/>
  <c r="CB14" i="10"/>
  <c r="BV14" i="10"/>
  <c r="BX14" i="10" s="1"/>
  <c r="BU14" i="10"/>
  <c r="BT14" i="10"/>
  <c r="BN14" i="10"/>
  <c r="BR14" i="10" s="1"/>
  <c r="BL14" i="10"/>
  <c r="BK14" i="10"/>
  <c r="BJ14" i="10"/>
  <c r="BM14" i="10" s="1"/>
  <c r="BI14" i="10"/>
  <c r="BH14" i="10"/>
  <c r="BG14" i="10"/>
  <c r="BF14" i="10"/>
  <c r="BD14" i="10"/>
  <c r="E14" i="10" s="1"/>
  <c r="AY14" i="10"/>
  <c r="BA14" i="10" s="1"/>
  <c r="AX14" i="10"/>
  <c r="AW14" i="10"/>
  <c r="AU14" i="10"/>
  <c r="AT14" i="10"/>
  <c r="AS14" i="10"/>
  <c r="AR14" i="10"/>
  <c r="AQ14" i="10"/>
  <c r="AO14" i="10"/>
  <c r="AN14" i="10"/>
  <c r="AM14" i="10"/>
  <c r="AP14" i="10" s="1"/>
  <c r="AL14" i="10"/>
  <c r="AK14" i="10"/>
  <c r="AJ14" i="10"/>
  <c r="AI14" i="10"/>
  <c r="AG14" i="10"/>
  <c r="D14" i="10" s="1"/>
  <c r="AB14" i="10"/>
  <c r="AD14" i="10" s="1"/>
  <c r="Z14" i="10"/>
  <c r="Y14" i="10"/>
  <c r="AA14" i="10" s="1"/>
  <c r="T14" i="10"/>
  <c r="U14" i="10" s="1"/>
  <c r="S14" i="10"/>
  <c r="R14" i="10"/>
  <c r="Q14" i="10"/>
  <c r="P14" i="10"/>
  <c r="O14" i="10"/>
  <c r="N14" i="10"/>
  <c r="M14" i="10"/>
  <c r="L14" i="10"/>
  <c r="J14" i="10"/>
  <c r="G14" i="10"/>
  <c r="C14" i="10"/>
  <c r="DS13" i="10"/>
  <c r="DR13" i="10"/>
  <c r="DQ13" i="10"/>
  <c r="DP13" i="10"/>
  <c r="DO13" i="10"/>
  <c r="DM13" i="10"/>
  <c r="DL13" i="10"/>
  <c r="DK13" i="10"/>
  <c r="DI13" i="10"/>
  <c r="DJ13" i="10" s="1"/>
  <c r="DG13" i="10"/>
  <c r="DF13" i="10"/>
  <c r="DE13" i="10"/>
  <c r="DH13" i="10" s="1"/>
  <c r="DD13" i="10"/>
  <c r="DC13" i="10"/>
  <c r="DB13" i="10"/>
  <c r="DA13" i="10"/>
  <c r="CY13" i="10"/>
  <c r="G13" i="10" s="1"/>
  <c r="CV13" i="10"/>
  <c r="CT13" i="10"/>
  <c r="CU13" i="10" s="1"/>
  <c r="CS13" i="10"/>
  <c r="CR13" i="10"/>
  <c r="CP13" i="10"/>
  <c r="CO13" i="10"/>
  <c r="CN13" i="10"/>
  <c r="CM13" i="10"/>
  <c r="CL13" i="10"/>
  <c r="CJ13" i="10"/>
  <c r="CI13" i="10"/>
  <c r="CH13" i="10"/>
  <c r="CK13" i="10" s="1"/>
  <c r="CG13" i="10"/>
  <c r="CF13" i="10"/>
  <c r="CE13" i="10"/>
  <c r="CD13" i="10"/>
  <c r="CB13" i="10"/>
  <c r="F13" i="10" s="1"/>
  <c r="BX13" i="10"/>
  <c r="BW13" i="10"/>
  <c r="BV13" i="10"/>
  <c r="BU13" i="10"/>
  <c r="BT13" i="10"/>
  <c r="BR13" i="10"/>
  <c r="BQ13" i="10"/>
  <c r="BP13" i="10"/>
  <c r="BO13" i="10"/>
  <c r="BN13" i="10"/>
  <c r="BM13" i="10"/>
  <c r="BL13" i="10"/>
  <c r="BK13" i="10"/>
  <c r="BJ13" i="10"/>
  <c r="BI13" i="10"/>
  <c r="BH13" i="10"/>
  <c r="BG13" i="10"/>
  <c r="BF13" i="10"/>
  <c r="BD13" i="10"/>
  <c r="E13" i="10" s="1"/>
  <c r="BA13" i="10"/>
  <c r="AZ13" i="10"/>
  <c r="AY13" i="10"/>
  <c r="AX13" i="10"/>
  <c r="AW13" i="10"/>
  <c r="AU13" i="10"/>
  <c r="AQ13" i="10"/>
  <c r="AT13" i="10" s="1"/>
  <c r="AP13" i="10"/>
  <c r="AO13" i="10"/>
  <c r="AN13" i="10"/>
  <c r="AM13" i="10"/>
  <c r="AL13" i="10"/>
  <c r="AK13" i="10"/>
  <c r="AJ13" i="10"/>
  <c r="AI13" i="10"/>
  <c r="AG13" i="10"/>
  <c r="AB13" i="10"/>
  <c r="AD13" i="10" s="1"/>
  <c r="AA13" i="10"/>
  <c r="Z13" i="10"/>
  <c r="Y13" i="10"/>
  <c r="U13" i="10"/>
  <c r="T13" i="10"/>
  <c r="X13" i="10" s="1"/>
  <c r="R13" i="10"/>
  <c r="Q13" i="10"/>
  <c r="P13" i="10"/>
  <c r="S13" i="10" s="1"/>
  <c r="O13" i="10"/>
  <c r="N13" i="10"/>
  <c r="M13" i="10"/>
  <c r="C13" i="10" s="1"/>
  <c r="L13" i="10"/>
  <c r="J13" i="10"/>
  <c r="DQ12" i="10"/>
  <c r="DS12" i="10" s="1"/>
  <c r="DP12" i="10"/>
  <c r="DO12" i="10"/>
  <c r="DJ12" i="10"/>
  <c r="DI12" i="10"/>
  <c r="DM12" i="10" s="1"/>
  <c r="DG12" i="10"/>
  <c r="DF12" i="10"/>
  <c r="DE12" i="10"/>
  <c r="DH12" i="10" s="1"/>
  <c r="DD12" i="10"/>
  <c r="DC12" i="10"/>
  <c r="DB12" i="10"/>
  <c r="G12" i="10" s="1"/>
  <c r="DA12" i="10"/>
  <c r="CY12" i="10"/>
  <c r="CU12" i="10"/>
  <c r="CT12" i="10"/>
  <c r="CV12" i="10" s="1"/>
  <c r="CS12" i="10"/>
  <c r="CR12" i="10"/>
  <c r="CO12" i="10"/>
  <c r="CN12" i="10"/>
  <c r="CM12" i="10"/>
  <c r="CL12" i="10"/>
  <c r="CP12" i="10" s="1"/>
  <c r="CJ12" i="10"/>
  <c r="CI12" i="10"/>
  <c r="CH12" i="10"/>
  <c r="CK12" i="10" s="1"/>
  <c r="CG12" i="10"/>
  <c r="CF12" i="10"/>
  <c r="CE12" i="10"/>
  <c r="CD12" i="10"/>
  <c r="CB12" i="10"/>
  <c r="F12" i="10" s="1"/>
  <c r="BX12" i="10"/>
  <c r="BW12" i="10"/>
  <c r="BV12" i="10"/>
  <c r="BU12" i="10"/>
  <c r="BT12" i="10"/>
  <c r="BR12" i="10"/>
  <c r="BQ12" i="10"/>
  <c r="BP12" i="10"/>
  <c r="BO12" i="10"/>
  <c r="BN12" i="10"/>
  <c r="BL12" i="10"/>
  <c r="BK12" i="10"/>
  <c r="BJ12" i="10"/>
  <c r="BM12" i="10" s="1"/>
  <c r="BI12" i="10"/>
  <c r="BH12" i="10"/>
  <c r="BG12" i="10"/>
  <c r="BF12" i="10"/>
  <c r="BD12" i="10"/>
  <c r="E12" i="10" s="1"/>
  <c r="BA12" i="10"/>
  <c r="AZ12" i="10"/>
  <c r="AY12" i="10"/>
  <c r="AX12" i="10"/>
  <c r="AW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G12" i="10"/>
  <c r="AD12" i="10"/>
  <c r="AC12" i="10"/>
  <c r="AB12" i="10"/>
  <c r="Z12" i="10"/>
  <c r="Y12" i="10"/>
  <c r="AA12" i="10" s="1"/>
  <c r="T12" i="10"/>
  <c r="X12" i="10" s="1"/>
  <c r="S12" i="10"/>
  <c r="R12" i="10"/>
  <c r="Q12" i="10"/>
  <c r="P12" i="10"/>
  <c r="O12" i="10"/>
  <c r="N12" i="10"/>
  <c r="M12" i="10"/>
  <c r="L12" i="10"/>
  <c r="J12" i="10"/>
  <c r="D12" i="10"/>
  <c r="DM11" i="10"/>
  <c r="DL11" i="10"/>
  <c r="BU11" i="10"/>
  <c r="BT11" i="10"/>
  <c r="BA11" i="10"/>
  <c r="AZ11" i="10"/>
  <c r="AY11" i="10"/>
  <c r="AX11" i="10"/>
  <c r="AW11" i="10"/>
  <c r="AU11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G11" i="10"/>
  <c r="D11" i="10" s="1"/>
  <c r="AD11" i="10"/>
  <c r="AB11" i="10"/>
  <c r="Y11" i="10"/>
  <c r="AA11" i="10" s="1"/>
  <c r="X11" i="10"/>
  <c r="T11" i="10"/>
  <c r="W11" i="10" s="1"/>
  <c r="S11" i="10"/>
  <c r="R11" i="10"/>
  <c r="Q11" i="10"/>
  <c r="P11" i="10"/>
  <c r="O11" i="10"/>
  <c r="N11" i="10"/>
  <c r="M11" i="10"/>
  <c r="L11" i="10"/>
  <c r="J11" i="10"/>
  <c r="C11" i="10" s="1"/>
  <c r="DR10" i="10"/>
  <c r="DQ10" i="10"/>
  <c r="DS10" i="10" s="1"/>
  <c r="DP10" i="10"/>
  <c r="DO10" i="10"/>
  <c r="DL10" i="10"/>
  <c r="DK10" i="10"/>
  <c r="DJ10" i="10"/>
  <c r="DI10" i="10"/>
  <c r="DM10" i="10" s="1"/>
  <c r="DG10" i="10"/>
  <c r="DF10" i="10"/>
  <c r="DE10" i="10"/>
  <c r="DH10" i="10" s="1"/>
  <c r="DD10" i="10"/>
  <c r="DC10" i="10"/>
  <c r="DB10" i="10"/>
  <c r="DA10" i="10"/>
  <c r="CY10" i="10"/>
  <c r="G10" i="10" s="1"/>
  <c r="CV10" i="10"/>
  <c r="CU10" i="10"/>
  <c r="CT10" i="10"/>
  <c r="CS10" i="10"/>
  <c r="CR10" i="10"/>
  <c r="CP10" i="10"/>
  <c r="CO10" i="10"/>
  <c r="CN10" i="10"/>
  <c r="CM10" i="10"/>
  <c r="CL10" i="10"/>
  <c r="CJ10" i="10"/>
  <c r="CI10" i="10"/>
  <c r="CH10" i="10"/>
  <c r="CK10" i="10" s="1"/>
  <c r="CG10" i="10"/>
  <c r="CF10" i="10"/>
  <c r="CE10" i="10"/>
  <c r="CD10" i="10"/>
  <c r="CB10" i="10"/>
  <c r="F10" i="10" s="1"/>
  <c r="BX10" i="10"/>
  <c r="BW10" i="10"/>
  <c r="BV10" i="10"/>
  <c r="BU10" i="10"/>
  <c r="BT10" i="10"/>
  <c r="BR10" i="10"/>
  <c r="BQ10" i="10"/>
  <c r="BP10" i="10"/>
  <c r="BO10" i="10"/>
  <c r="BN10" i="10"/>
  <c r="BM10" i="10"/>
  <c r="BL10" i="10"/>
  <c r="BK10" i="10"/>
  <c r="BJ10" i="10"/>
  <c r="BI10" i="10"/>
  <c r="BH10" i="10"/>
  <c r="BG10" i="10"/>
  <c r="BF10" i="10"/>
  <c r="BD10" i="10"/>
  <c r="E10" i="10" s="1"/>
  <c r="BA10" i="10"/>
  <c r="AZ10" i="10"/>
  <c r="AY10" i="10"/>
  <c r="AX10" i="10"/>
  <c r="AW10" i="10"/>
  <c r="AU10" i="10"/>
  <c r="AQ10" i="10"/>
  <c r="AT10" i="10" s="1"/>
  <c r="AP10" i="10"/>
  <c r="AO10" i="10"/>
  <c r="AN10" i="10"/>
  <c r="AM10" i="10"/>
  <c r="AL10" i="10"/>
  <c r="AK10" i="10"/>
  <c r="AJ10" i="10"/>
  <c r="AI10" i="10"/>
  <c r="AG10" i="10"/>
  <c r="AB10" i="10"/>
  <c r="AD10" i="10" s="1"/>
  <c r="AA10" i="10"/>
  <c r="Z10" i="10"/>
  <c r="Y10" i="10"/>
  <c r="U10" i="10"/>
  <c r="T10" i="10"/>
  <c r="X10" i="10" s="1"/>
  <c r="R10" i="10"/>
  <c r="Q10" i="10"/>
  <c r="P10" i="10"/>
  <c r="S10" i="10" s="1"/>
  <c r="O10" i="10"/>
  <c r="N10" i="10"/>
  <c r="M10" i="10"/>
  <c r="C10" i="10" s="1"/>
  <c r="L10" i="10"/>
  <c r="J10" i="10"/>
  <c r="AY9" i="10"/>
  <c r="BA9" i="10" s="1"/>
  <c r="AX9" i="10"/>
  <c r="AW9" i="10"/>
  <c r="AR9" i="10"/>
  <c r="AQ9" i="10"/>
  <c r="AU9" i="10" s="1"/>
  <c r="AO9" i="10"/>
  <c r="AN9" i="10"/>
  <c r="AM9" i="10"/>
  <c r="AP9" i="10" s="1"/>
  <c r="AL9" i="10"/>
  <c r="AK9" i="10"/>
  <c r="AJ9" i="10"/>
  <c r="AI9" i="10"/>
  <c r="AG9" i="10"/>
  <c r="AC9" i="10"/>
  <c r="AB9" i="10"/>
  <c r="AD9" i="10" s="1"/>
  <c r="AA9" i="10"/>
  <c r="Z9" i="10"/>
  <c r="Y9" i="10"/>
  <c r="X9" i="10"/>
  <c r="W9" i="10"/>
  <c r="V9" i="10"/>
  <c r="U9" i="10"/>
  <c r="T9" i="10"/>
  <c r="R9" i="10"/>
  <c r="Q9" i="10"/>
  <c r="P9" i="10"/>
  <c r="S9" i="10" s="1"/>
  <c r="O9" i="10"/>
  <c r="N9" i="10"/>
  <c r="M9" i="10"/>
  <c r="L9" i="10"/>
  <c r="J9" i="10"/>
  <c r="A2" i="10"/>
  <c r="BF42" i="9"/>
  <c r="BH42" i="9" s="1"/>
  <c r="BC42" i="9"/>
  <c r="AX42" i="9"/>
  <c r="BB42" i="9" s="1"/>
  <c r="AW42" i="9"/>
  <c r="AV42" i="9"/>
  <c r="AU42" i="9"/>
  <c r="AT42" i="9"/>
  <c r="AS42" i="9"/>
  <c r="AR42" i="9"/>
  <c r="AQ42" i="9"/>
  <c r="AP42" i="9"/>
  <c r="AN42" i="9"/>
  <c r="D42" i="9" s="1"/>
  <c r="BF41" i="9"/>
  <c r="BD41" i="9"/>
  <c r="BC41" i="9"/>
  <c r="BE41" i="9" s="1"/>
  <c r="BA41" i="9"/>
  <c r="AZ41" i="9"/>
  <c r="AX41" i="9"/>
  <c r="AY41" i="9" s="1"/>
  <c r="AV41" i="9"/>
  <c r="AU41" i="9"/>
  <c r="AT41" i="9"/>
  <c r="AW41" i="9" s="1"/>
  <c r="AS41" i="9"/>
  <c r="AR41" i="9"/>
  <c r="AQ41" i="9"/>
  <c r="AP41" i="9"/>
  <c r="AN41" i="9"/>
  <c r="D41" i="9" s="1"/>
  <c r="AJ40" i="9"/>
  <c r="AI40" i="9"/>
  <c r="AK40" i="9" s="1"/>
  <c r="AH40" i="9"/>
  <c r="AG40" i="9"/>
  <c r="AE40" i="9"/>
  <c r="AC40" i="9"/>
  <c r="AA40" i="9"/>
  <c r="AD40" i="9" s="1"/>
  <c r="Z40" i="9"/>
  <c r="Y40" i="9"/>
  <c r="X40" i="9"/>
  <c r="W40" i="9"/>
  <c r="V40" i="9"/>
  <c r="U40" i="9"/>
  <c r="T40" i="9"/>
  <c r="C40" i="9" s="1"/>
  <c r="S40" i="9"/>
  <c r="Q40" i="9"/>
  <c r="BF39" i="9"/>
  <c r="BH39" i="9" s="1"/>
  <c r="BE39" i="9"/>
  <c r="BC39" i="9"/>
  <c r="BD39" i="9" s="1"/>
  <c r="AZ39" i="9"/>
  <c r="AY39" i="9"/>
  <c r="AX39" i="9"/>
  <c r="BB39" i="9" s="1"/>
  <c r="AV39" i="9"/>
  <c r="AU39" i="9"/>
  <c r="AT39" i="9"/>
  <c r="AW39" i="9" s="1"/>
  <c r="AS39" i="9"/>
  <c r="AR39" i="9"/>
  <c r="AQ39" i="9"/>
  <c r="AP39" i="9"/>
  <c r="AN39" i="9"/>
  <c r="AK39" i="9"/>
  <c r="AJ39" i="9"/>
  <c r="AI39" i="9"/>
  <c r="AH39" i="9"/>
  <c r="AG39" i="9"/>
  <c r="AD39" i="9"/>
  <c r="AC39" i="9"/>
  <c r="AA39" i="9"/>
  <c r="AB39" i="9" s="1"/>
  <c r="Y39" i="9"/>
  <c r="X39" i="9"/>
  <c r="W39" i="9"/>
  <c r="Z39" i="9" s="1"/>
  <c r="V39" i="9"/>
  <c r="U39" i="9"/>
  <c r="T39" i="9"/>
  <c r="S39" i="9"/>
  <c r="Q39" i="9"/>
  <c r="C39" i="9" s="1"/>
  <c r="AK38" i="9"/>
  <c r="AJ38" i="9"/>
  <c r="AI38" i="9"/>
  <c r="AF38" i="9"/>
  <c r="AA38" i="9"/>
  <c r="AE38" i="9" s="1"/>
  <c r="Z38" i="9"/>
  <c r="Y38" i="9"/>
  <c r="X38" i="9"/>
  <c r="W38" i="9"/>
  <c r="V38" i="9"/>
  <c r="U38" i="9"/>
  <c r="T38" i="9"/>
  <c r="S38" i="9"/>
  <c r="Q38" i="9"/>
  <c r="C38" i="9" s="1"/>
  <c r="AK37" i="9"/>
  <c r="AJ37" i="9"/>
  <c r="AI37" i="9"/>
  <c r="AF37" i="9"/>
  <c r="AA37" i="9"/>
  <c r="AE37" i="9" s="1"/>
  <c r="Z37" i="9"/>
  <c r="Y37" i="9"/>
  <c r="X37" i="9"/>
  <c r="W37" i="9"/>
  <c r="V37" i="9"/>
  <c r="U37" i="9"/>
  <c r="T37" i="9"/>
  <c r="S37" i="9"/>
  <c r="Q37" i="9"/>
  <c r="G37" i="9" s="1"/>
  <c r="AK36" i="9"/>
  <c r="AJ36" i="9"/>
  <c r="AI36" i="9"/>
  <c r="AF36" i="9"/>
  <c r="AA36" i="9"/>
  <c r="AE36" i="9" s="1"/>
  <c r="Z36" i="9"/>
  <c r="Y36" i="9"/>
  <c r="X36" i="9"/>
  <c r="W36" i="9"/>
  <c r="V36" i="9"/>
  <c r="U36" i="9"/>
  <c r="T36" i="9"/>
  <c r="D36" i="9" s="1"/>
  <c r="S36" i="9"/>
  <c r="Q36" i="9"/>
  <c r="C36" i="9"/>
  <c r="BH35" i="9"/>
  <c r="BG35" i="9"/>
  <c r="BF35" i="9"/>
  <c r="BC35" i="9"/>
  <c r="AX35" i="9"/>
  <c r="BB35" i="9" s="1"/>
  <c r="AW35" i="9"/>
  <c r="AV35" i="9"/>
  <c r="AU35" i="9"/>
  <c r="AT35" i="9"/>
  <c r="AS35" i="9"/>
  <c r="AR35" i="9"/>
  <c r="AQ35" i="9"/>
  <c r="AP35" i="9"/>
  <c r="AN35" i="9"/>
  <c r="AI35" i="9"/>
  <c r="AK35" i="9" s="1"/>
  <c r="AH35" i="9"/>
  <c r="AF35" i="9"/>
  <c r="AG35" i="9" s="1"/>
  <c r="AD35" i="9"/>
  <c r="AC35" i="9"/>
  <c r="AB35" i="9"/>
  <c r="AA35" i="9"/>
  <c r="AE35" i="9" s="1"/>
  <c r="Y35" i="9"/>
  <c r="X35" i="9"/>
  <c r="W35" i="9"/>
  <c r="Z35" i="9" s="1"/>
  <c r="V35" i="9"/>
  <c r="U35" i="9"/>
  <c r="T35" i="9"/>
  <c r="S35" i="9"/>
  <c r="Q35" i="9"/>
  <c r="C35" i="9"/>
  <c r="BH34" i="9"/>
  <c r="BG34" i="9"/>
  <c r="BF34" i="9"/>
  <c r="BC34" i="9"/>
  <c r="AX34" i="9"/>
  <c r="BB34" i="9" s="1"/>
  <c r="AW34" i="9"/>
  <c r="AV34" i="9"/>
  <c r="AU34" i="9"/>
  <c r="AT34" i="9"/>
  <c r="AS34" i="9"/>
  <c r="AR34" i="9"/>
  <c r="AQ34" i="9"/>
  <c r="AP34" i="9"/>
  <c r="AN34" i="9"/>
  <c r="AI34" i="9"/>
  <c r="AK34" i="9" s="1"/>
  <c r="AH34" i="9"/>
  <c r="AF34" i="9"/>
  <c r="AG34" i="9" s="1"/>
  <c r="AD34" i="9"/>
  <c r="AC34" i="9"/>
  <c r="AB34" i="9"/>
  <c r="AA34" i="9"/>
  <c r="AE34" i="9" s="1"/>
  <c r="Y34" i="9"/>
  <c r="X34" i="9"/>
  <c r="W34" i="9"/>
  <c r="Z34" i="9" s="1"/>
  <c r="V34" i="9"/>
  <c r="U34" i="9"/>
  <c r="T34" i="9"/>
  <c r="S34" i="9"/>
  <c r="Q34" i="9"/>
  <c r="C34" i="9"/>
  <c r="BH33" i="9"/>
  <c r="BG33" i="9"/>
  <c r="BF33" i="9"/>
  <c r="BC33" i="9"/>
  <c r="AX33" i="9"/>
  <c r="BB33" i="9" s="1"/>
  <c r="AW33" i="9"/>
  <c r="AV33" i="9"/>
  <c r="AU33" i="9"/>
  <c r="AT33" i="9"/>
  <c r="AS33" i="9"/>
  <c r="AR33" i="9"/>
  <c r="AQ33" i="9"/>
  <c r="AP33" i="9"/>
  <c r="AN33" i="9"/>
  <c r="AI33" i="9"/>
  <c r="AK33" i="9" s="1"/>
  <c r="AH33" i="9"/>
  <c r="AF33" i="9"/>
  <c r="AG33" i="9" s="1"/>
  <c r="AD33" i="9"/>
  <c r="AC33" i="9"/>
  <c r="AB33" i="9"/>
  <c r="AA33" i="9"/>
  <c r="AE33" i="9" s="1"/>
  <c r="Y33" i="9"/>
  <c r="X33" i="9"/>
  <c r="W33" i="9"/>
  <c r="Z33" i="9" s="1"/>
  <c r="V33" i="9"/>
  <c r="U33" i="9"/>
  <c r="T33" i="9"/>
  <c r="S33" i="9"/>
  <c r="Q33" i="9"/>
  <c r="C33" i="9"/>
  <c r="BH32" i="9"/>
  <c r="BG32" i="9"/>
  <c r="BF32" i="9"/>
  <c r="BC32" i="9"/>
  <c r="AX32" i="9"/>
  <c r="BB32" i="9" s="1"/>
  <c r="AW32" i="9"/>
  <c r="AV32" i="9"/>
  <c r="AU32" i="9"/>
  <c r="AT32" i="9"/>
  <c r="AS32" i="9"/>
  <c r="AR32" i="9"/>
  <c r="AQ32" i="9"/>
  <c r="AP32" i="9"/>
  <c r="AN32" i="9"/>
  <c r="AI32" i="9"/>
  <c r="AK32" i="9" s="1"/>
  <c r="AH32" i="9"/>
  <c r="AF32" i="9"/>
  <c r="AG32" i="9" s="1"/>
  <c r="AD32" i="9"/>
  <c r="AC32" i="9"/>
  <c r="AB32" i="9"/>
  <c r="AA32" i="9"/>
  <c r="AE32" i="9" s="1"/>
  <c r="Y32" i="9"/>
  <c r="X32" i="9"/>
  <c r="W32" i="9"/>
  <c r="Z32" i="9" s="1"/>
  <c r="V32" i="9"/>
  <c r="U32" i="9"/>
  <c r="T32" i="9"/>
  <c r="S32" i="9"/>
  <c r="Q32" i="9"/>
  <c r="C32" i="9"/>
  <c r="BH30" i="9"/>
  <c r="BG30" i="9"/>
  <c r="BF30" i="9"/>
  <c r="BE30" i="9"/>
  <c r="BD30" i="9"/>
  <c r="BB30" i="9"/>
  <c r="AZ30" i="9"/>
  <c r="AY30" i="9"/>
  <c r="AX30" i="9"/>
  <c r="BA30" i="9" s="1"/>
  <c r="AW30" i="9"/>
  <c r="AV30" i="9"/>
  <c r="AU30" i="9"/>
  <c r="AT30" i="9"/>
  <c r="AS30" i="9"/>
  <c r="AR30" i="9"/>
  <c r="AQ30" i="9"/>
  <c r="AP30" i="9"/>
  <c r="AN30" i="9"/>
  <c r="AK30" i="9"/>
  <c r="AJ30" i="9"/>
  <c r="AI30" i="9"/>
  <c r="AH30" i="9"/>
  <c r="AG30" i="9"/>
  <c r="AC30" i="9"/>
  <c r="AB30" i="9"/>
  <c r="AA30" i="9"/>
  <c r="AE30" i="9" s="1"/>
  <c r="Z30" i="9"/>
  <c r="Y30" i="9"/>
  <c r="X30" i="9"/>
  <c r="W30" i="9"/>
  <c r="V30" i="9"/>
  <c r="U30" i="9"/>
  <c r="T30" i="9"/>
  <c r="B30" i="9" s="1"/>
  <c r="C30" i="9" s="1"/>
  <c r="S30" i="9"/>
  <c r="Q30" i="9"/>
  <c r="E30" i="9"/>
  <c r="G30" i="9" s="1"/>
  <c r="BH29" i="9"/>
  <c r="BG29" i="9"/>
  <c r="BF29" i="9"/>
  <c r="BE29" i="9"/>
  <c r="BD29" i="9"/>
  <c r="AZ29" i="9"/>
  <c r="AY29" i="9"/>
  <c r="AX29" i="9"/>
  <c r="AW29" i="9"/>
  <c r="AV29" i="9"/>
  <c r="AU29" i="9"/>
  <c r="AT29" i="9"/>
  <c r="AS29" i="9"/>
  <c r="AR29" i="9"/>
  <c r="AQ29" i="9"/>
  <c r="AP29" i="9"/>
  <c r="AN29" i="9"/>
  <c r="E29" i="9" s="1"/>
  <c r="G29" i="9" s="1"/>
  <c r="AK29" i="9"/>
  <c r="AJ29" i="9"/>
  <c r="AI29" i="9"/>
  <c r="AH29" i="9"/>
  <c r="AG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Q29" i="9"/>
  <c r="BH28" i="9"/>
  <c r="BG28" i="9"/>
  <c r="BF28" i="9"/>
  <c r="BE28" i="9"/>
  <c r="BD28" i="9"/>
  <c r="BA28" i="9"/>
  <c r="AZ28" i="9"/>
  <c r="AY28" i="9"/>
  <c r="AX28" i="9"/>
  <c r="BB28" i="9" s="1"/>
  <c r="AW28" i="9"/>
  <c r="AV28" i="9"/>
  <c r="AU28" i="9"/>
  <c r="AT28" i="9"/>
  <c r="AS28" i="9"/>
  <c r="AR28" i="9"/>
  <c r="AQ28" i="9"/>
  <c r="AP28" i="9"/>
  <c r="AN28" i="9"/>
  <c r="E28" i="9" s="1"/>
  <c r="AK28" i="9"/>
  <c r="AJ28" i="9"/>
  <c r="AI28" i="9"/>
  <c r="AH28" i="9"/>
  <c r="AG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Q28" i="9"/>
  <c r="B28" i="9" s="1"/>
  <c r="BH27" i="9"/>
  <c r="BG27" i="9"/>
  <c r="BF27" i="9"/>
  <c r="BE27" i="9"/>
  <c r="BD27" i="9"/>
  <c r="BB27" i="9"/>
  <c r="AZ27" i="9"/>
  <c r="AY27" i="9"/>
  <c r="AX27" i="9"/>
  <c r="BA27" i="9" s="1"/>
  <c r="AW27" i="9"/>
  <c r="AV27" i="9"/>
  <c r="AU27" i="9"/>
  <c r="AT27" i="9"/>
  <c r="AS27" i="9"/>
  <c r="AR27" i="9"/>
  <c r="AQ27" i="9"/>
  <c r="AP27" i="9"/>
  <c r="AN27" i="9"/>
  <c r="AK27" i="9"/>
  <c r="AJ27" i="9"/>
  <c r="AI27" i="9"/>
  <c r="AH27" i="9"/>
  <c r="AG27" i="9"/>
  <c r="AC27" i="9"/>
  <c r="AB27" i="9"/>
  <c r="AA27" i="9"/>
  <c r="AE27" i="9" s="1"/>
  <c r="Z27" i="9"/>
  <c r="Y27" i="9"/>
  <c r="X27" i="9"/>
  <c r="W27" i="9"/>
  <c r="V27" i="9"/>
  <c r="U27" i="9"/>
  <c r="T27" i="9"/>
  <c r="S27" i="9"/>
  <c r="Q27" i="9"/>
  <c r="E27" i="9"/>
  <c r="G27" i="9" s="1"/>
  <c r="BH26" i="9"/>
  <c r="BG26" i="9"/>
  <c r="BF26" i="9"/>
  <c r="BE26" i="9"/>
  <c r="BD26" i="9"/>
  <c r="AZ26" i="9"/>
  <c r="AY26" i="9"/>
  <c r="AX26" i="9"/>
  <c r="AW26" i="9"/>
  <c r="AV26" i="9"/>
  <c r="AU26" i="9"/>
  <c r="AT26" i="9"/>
  <c r="AS26" i="9"/>
  <c r="AR26" i="9"/>
  <c r="AQ26" i="9"/>
  <c r="AP26" i="9"/>
  <c r="AN26" i="9"/>
  <c r="E26" i="9" s="1"/>
  <c r="G26" i="9" s="1"/>
  <c r="AK26" i="9"/>
  <c r="AJ26" i="9"/>
  <c r="AI26" i="9"/>
  <c r="AH26" i="9"/>
  <c r="AG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Q26" i="9"/>
  <c r="BH25" i="9"/>
  <c r="BG25" i="9"/>
  <c r="BF25" i="9"/>
  <c r="BE25" i="9"/>
  <c r="BD25" i="9"/>
  <c r="BA25" i="9"/>
  <c r="AZ25" i="9"/>
  <c r="AY25" i="9"/>
  <c r="AX25" i="9"/>
  <c r="BB25" i="9" s="1"/>
  <c r="AW25" i="9"/>
  <c r="AV25" i="9"/>
  <c r="AU25" i="9"/>
  <c r="AT25" i="9"/>
  <c r="AS25" i="9"/>
  <c r="AR25" i="9"/>
  <c r="AQ25" i="9"/>
  <c r="AP25" i="9"/>
  <c r="AN25" i="9"/>
  <c r="E25" i="9" s="1"/>
  <c r="AK25" i="9"/>
  <c r="AJ25" i="9"/>
  <c r="AI25" i="9"/>
  <c r="AH25" i="9"/>
  <c r="AG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Q25" i="9"/>
  <c r="B25" i="9" s="1"/>
  <c r="BH24" i="9"/>
  <c r="BG24" i="9"/>
  <c r="BF24" i="9"/>
  <c r="BE24" i="9"/>
  <c r="BD24" i="9"/>
  <c r="BB24" i="9"/>
  <c r="AZ24" i="9"/>
  <c r="AY24" i="9"/>
  <c r="AX24" i="9"/>
  <c r="BA24" i="9" s="1"/>
  <c r="AW24" i="9"/>
  <c r="AV24" i="9"/>
  <c r="AU24" i="9"/>
  <c r="AT24" i="9"/>
  <c r="AS24" i="9"/>
  <c r="AR24" i="9"/>
  <c r="AQ24" i="9"/>
  <c r="AP24" i="9"/>
  <c r="AN24" i="9"/>
  <c r="AK24" i="9"/>
  <c r="AJ24" i="9"/>
  <c r="AI24" i="9"/>
  <c r="AH24" i="9"/>
  <c r="AG24" i="9"/>
  <c r="AC24" i="9"/>
  <c r="AB24" i="9"/>
  <c r="AA24" i="9"/>
  <c r="AE24" i="9" s="1"/>
  <c r="Z24" i="9"/>
  <c r="Y24" i="9"/>
  <c r="X24" i="9"/>
  <c r="W24" i="9"/>
  <c r="V24" i="9"/>
  <c r="U24" i="9"/>
  <c r="T24" i="9"/>
  <c r="B24" i="9" s="1"/>
  <c r="C24" i="9" s="1"/>
  <c r="S24" i="9"/>
  <c r="Q24" i="9"/>
  <c r="E24" i="9"/>
  <c r="G24" i="9" s="1"/>
  <c r="BH23" i="9"/>
  <c r="BG23" i="9"/>
  <c r="BF23" i="9"/>
  <c r="BE23" i="9"/>
  <c r="BD23" i="9"/>
  <c r="AZ23" i="9"/>
  <c r="AY23" i="9"/>
  <c r="AX23" i="9"/>
  <c r="AW23" i="9"/>
  <c r="AV23" i="9"/>
  <c r="AU23" i="9"/>
  <c r="AT23" i="9"/>
  <c r="AS23" i="9"/>
  <c r="AR23" i="9"/>
  <c r="AQ23" i="9"/>
  <c r="AP23" i="9"/>
  <c r="AN23" i="9"/>
  <c r="E23" i="9" s="1"/>
  <c r="G23" i="9" s="1"/>
  <c r="AK23" i="9"/>
  <c r="AJ23" i="9"/>
  <c r="AI23" i="9"/>
  <c r="AH23" i="9"/>
  <c r="AG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Q23" i="9"/>
  <c r="BH22" i="9"/>
  <c r="BG22" i="9"/>
  <c r="BF22" i="9"/>
  <c r="BE22" i="9"/>
  <c r="BD22" i="9"/>
  <c r="BA22" i="9"/>
  <c r="AZ22" i="9"/>
  <c r="AY22" i="9"/>
  <c r="AX22" i="9"/>
  <c r="BB22" i="9" s="1"/>
  <c r="AW22" i="9"/>
  <c r="AV22" i="9"/>
  <c r="AU22" i="9"/>
  <c r="AT22" i="9"/>
  <c r="AS22" i="9"/>
  <c r="AR22" i="9"/>
  <c r="AQ22" i="9"/>
  <c r="AP22" i="9"/>
  <c r="AN22" i="9"/>
  <c r="E22" i="9" s="1"/>
  <c r="AK22" i="9"/>
  <c r="AJ22" i="9"/>
  <c r="AI22" i="9"/>
  <c r="AH22" i="9"/>
  <c r="AG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Q22" i="9"/>
  <c r="B22" i="9" s="1"/>
  <c r="BH21" i="9"/>
  <c r="BG21" i="9"/>
  <c r="BF21" i="9"/>
  <c r="BE21" i="9"/>
  <c r="BD21" i="9"/>
  <c r="BB21" i="9"/>
  <c r="AZ21" i="9"/>
  <c r="AY21" i="9"/>
  <c r="AX21" i="9"/>
  <c r="BA21" i="9" s="1"/>
  <c r="AW21" i="9"/>
  <c r="AV21" i="9"/>
  <c r="AU21" i="9"/>
  <c r="AT21" i="9"/>
  <c r="AS21" i="9"/>
  <c r="AR21" i="9"/>
  <c r="AQ21" i="9"/>
  <c r="AP21" i="9"/>
  <c r="AN21" i="9"/>
  <c r="AK21" i="9"/>
  <c r="AJ21" i="9"/>
  <c r="AI21" i="9"/>
  <c r="AH21" i="9"/>
  <c r="AG21" i="9"/>
  <c r="AC21" i="9"/>
  <c r="AB21" i="9"/>
  <c r="AA21" i="9"/>
  <c r="AE21" i="9" s="1"/>
  <c r="Z21" i="9"/>
  <c r="Y21" i="9"/>
  <c r="X21" i="9"/>
  <c r="W21" i="9"/>
  <c r="V21" i="9"/>
  <c r="U21" i="9"/>
  <c r="T21" i="9"/>
  <c r="S21" i="9"/>
  <c r="Q21" i="9"/>
  <c r="E21" i="9"/>
  <c r="G21" i="9" s="1"/>
  <c r="BH20" i="9"/>
  <c r="BG20" i="9"/>
  <c r="BF20" i="9"/>
  <c r="BE20" i="9"/>
  <c r="BD20" i="9"/>
  <c r="AZ20" i="9"/>
  <c r="AY20" i="9"/>
  <c r="AX20" i="9"/>
  <c r="AW20" i="9"/>
  <c r="AV20" i="9"/>
  <c r="AU20" i="9"/>
  <c r="AT20" i="9"/>
  <c r="AS20" i="9"/>
  <c r="AR20" i="9"/>
  <c r="AQ20" i="9"/>
  <c r="AP20" i="9"/>
  <c r="AN20" i="9"/>
  <c r="E20" i="9" s="1"/>
  <c r="G20" i="9" s="1"/>
  <c r="AK20" i="9"/>
  <c r="AJ20" i="9"/>
  <c r="AI20" i="9"/>
  <c r="AH20" i="9"/>
  <c r="AG20" i="9"/>
  <c r="AE20" i="9"/>
  <c r="AD20" i="9"/>
  <c r="AC20" i="9"/>
  <c r="AB20" i="9"/>
  <c r="AA20" i="9"/>
  <c r="Z20" i="9"/>
  <c r="Y20" i="9"/>
  <c r="X20" i="9"/>
  <c r="W20" i="9"/>
  <c r="V20" i="9"/>
  <c r="U20" i="9"/>
  <c r="T20" i="9"/>
  <c r="B20" i="9" s="1"/>
  <c r="S20" i="9"/>
  <c r="Q20" i="9"/>
  <c r="BH19" i="9"/>
  <c r="BG19" i="9"/>
  <c r="BF19" i="9"/>
  <c r="BE19" i="9"/>
  <c r="BD19" i="9"/>
  <c r="BA19" i="9"/>
  <c r="AZ19" i="9"/>
  <c r="AY19" i="9"/>
  <c r="AX19" i="9"/>
  <c r="BB19" i="9" s="1"/>
  <c r="AW19" i="9"/>
  <c r="AV19" i="9"/>
  <c r="AU19" i="9"/>
  <c r="AT19" i="9"/>
  <c r="AS19" i="9"/>
  <c r="AR19" i="9"/>
  <c r="AQ19" i="9"/>
  <c r="AP19" i="9"/>
  <c r="AN19" i="9"/>
  <c r="E19" i="9" s="1"/>
  <c r="AK19" i="9"/>
  <c r="AJ19" i="9"/>
  <c r="AI19" i="9"/>
  <c r="AH19" i="9"/>
  <c r="AG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Q19" i="9"/>
  <c r="B19" i="9" s="1"/>
  <c r="BH18" i="9"/>
  <c r="BG18" i="9"/>
  <c r="BF18" i="9"/>
  <c r="BE18" i="9"/>
  <c r="BD18" i="9"/>
  <c r="BB18" i="9"/>
  <c r="AZ18" i="9"/>
  <c r="AY18" i="9"/>
  <c r="AX18" i="9"/>
  <c r="BA18" i="9" s="1"/>
  <c r="AW18" i="9"/>
  <c r="AV18" i="9"/>
  <c r="AU18" i="9"/>
  <c r="AT18" i="9"/>
  <c r="AS18" i="9"/>
  <c r="AR18" i="9"/>
  <c r="AQ18" i="9"/>
  <c r="AP18" i="9"/>
  <c r="AN18" i="9"/>
  <c r="AK18" i="9"/>
  <c r="AJ18" i="9"/>
  <c r="AI18" i="9"/>
  <c r="AH18" i="9"/>
  <c r="AG18" i="9"/>
  <c r="AC18" i="9"/>
  <c r="AB18" i="9"/>
  <c r="AA18" i="9"/>
  <c r="AE18" i="9" s="1"/>
  <c r="Z18" i="9"/>
  <c r="Y18" i="9"/>
  <c r="X18" i="9"/>
  <c r="W18" i="9"/>
  <c r="V18" i="9"/>
  <c r="U18" i="9"/>
  <c r="T18" i="9"/>
  <c r="B18" i="9" s="1"/>
  <c r="S18" i="9"/>
  <c r="Q18" i="9"/>
  <c r="E18" i="9"/>
  <c r="G18" i="9" s="1"/>
  <c r="BH17" i="9"/>
  <c r="BG17" i="9"/>
  <c r="BF17" i="9"/>
  <c r="BE17" i="9"/>
  <c r="BD17" i="9"/>
  <c r="BB17" i="9"/>
  <c r="AZ17" i="9"/>
  <c r="AY17" i="9"/>
  <c r="AX17" i="9"/>
  <c r="BA17" i="9" s="1"/>
  <c r="AW17" i="9"/>
  <c r="AV17" i="9"/>
  <c r="AU17" i="9"/>
  <c r="AT17" i="9"/>
  <c r="AS17" i="9"/>
  <c r="AR17" i="9"/>
  <c r="AQ17" i="9"/>
  <c r="AP17" i="9"/>
  <c r="AN17" i="9"/>
  <c r="AK17" i="9"/>
  <c r="AJ17" i="9"/>
  <c r="AI17" i="9"/>
  <c r="AH17" i="9"/>
  <c r="AG17" i="9"/>
  <c r="AC17" i="9"/>
  <c r="AB17" i="9"/>
  <c r="AA17" i="9"/>
  <c r="AE17" i="9" s="1"/>
  <c r="Z17" i="9"/>
  <c r="Y17" i="9"/>
  <c r="X17" i="9"/>
  <c r="W17" i="9"/>
  <c r="V17" i="9"/>
  <c r="U17" i="9"/>
  <c r="T17" i="9"/>
  <c r="B17" i="9" s="1"/>
  <c r="C17" i="9" s="1"/>
  <c r="S17" i="9"/>
  <c r="Q17" i="9"/>
  <c r="E17" i="9"/>
  <c r="G17" i="9" s="1"/>
  <c r="BH16" i="9"/>
  <c r="BG16" i="9"/>
  <c r="BF16" i="9"/>
  <c r="BE16" i="9"/>
  <c r="BD16" i="9"/>
  <c r="AZ16" i="9"/>
  <c r="AY16" i="9"/>
  <c r="AX16" i="9"/>
  <c r="AW16" i="9"/>
  <c r="AV16" i="9"/>
  <c r="AU16" i="9"/>
  <c r="AT16" i="9"/>
  <c r="AS16" i="9"/>
  <c r="AR16" i="9"/>
  <c r="AQ16" i="9"/>
  <c r="AP16" i="9"/>
  <c r="AN16" i="9"/>
  <c r="AK16" i="9"/>
  <c r="AJ16" i="9"/>
  <c r="AI16" i="9"/>
  <c r="AH16" i="9"/>
  <c r="AG16" i="9"/>
  <c r="AC16" i="9"/>
  <c r="AB16" i="9"/>
  <c r="AA16" i="9"/>
  <c r="AE16" i="9" s="1"/>
  <c r="Z16" i="9"/>
  <c r="Y16" i="9"/>
  <c r="X16" i="9"/>
  <c r="W16" i="9"/>
  <c r="V16" i="9"/>
  <c r="U16" i="9"/>
  <c r="T16" i="9"/>
  <c r="S16" i="9"/>
  <c r="Q16" i="9"/>
  <c r="E16" i="9"/>
  <c r="B16" i="9"/>
  <c r="C16" i="9" s="1"/>
  <c r="BH15" i="9"/>
  <c r="BG15" i="9"/>
  <c r="BF15" i="9"/>
  <c r="BE15" i="9"/>
  <c r="BD15" i="9"/>
  <c r="AZ15" i="9"/>
  <c r="AY15" i="9"/>
  <c r="AX15" i="9"/>
  <c r="AW15" i="9"/>
  <c r="AV15" i="9"/>
  <c r="AU15" i="9"/>
  <c r="AT15" i="9"/>
  <c r="AS15" i="9"/>
  <c r="AR15" i="9"/>
  <c r="AQ15" i="9"/>
  <c r="AP15" i="9"/>
  <c r="AN15" i="9"/>
  <c r="E15" i="9" s="1"/>
  <c r="G15" i="9" s="1"/>
  <c r="AK15" i="9"/>
  <c r="AJ15" i="9"/>
  <c r="AI15" i="9"/>
  <c r="AH15" i="9"/>
  <c r="AG15" i="9"/>
  <c r="AE15" i="9"/>
  <c r="AC15" i="9"/>
  <c r="AB15" i="9"/>
  <c r="AA15" i="9"/>
  <c r="AD15" i="9" s="1"/>
  <c r="Z15" i="9"/>
  <c r="Y15" i="9"/>
  <c r="X15" i="9"/>
  <c r="W15" i="9"/>
  <c r="V15" i="9"/>
  <c r="U15" i="9"/>
  <c r="T15" i="9"/>
  <c r="S15" i="9"/>
  <c r="Q15" i="9"/>
  <c r="BH14" i="9"/>
  <c r="BG14" i="9"/>
  <c r="BF14" i="9"/>
  <c r="BE14" i="9"/>
  <c r="BD14" i="9"/>
  <c r="BA14" i="9"/>
  <c r="AZ14" i="9"/>
  <c r="AY14" i="9"/>
  <c r="AX14" i="9"/>
  <c r="BB14" i="9" s="1"/>
  <c r="AW14" i="9"/>
  <c r="AV14" i="9"/>
  <c r="AU14" i="9"/>
  <c r="AT14" i="9"/>
  <c r="AS14" i="9"/>
  <c r="AR14" i="9"/>
  <c r="AQ14" i="9"/>
  <c r="AP14" i="9"/>
  <c r="AN14" i="9"/>
  <c r="E14" i="9" s="1"/>
  <c r="AK14" i="9"/>
  <c r="AJ14" i="9"/>
  <c r="AI14" i="9"/>
  <c r="AH14" i="9"/>
  <c r="AG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Q14" i="9"/>
  <c r="B14" i="9" s="1"/>
  <c r="BH13" i="9"/>
  <c r="BG13" i="9"/>
  <c r="BF13" i="9"/>
  <c r="BE13" i="9"/>
  <c r="BD13" i="9"/>
  <c r="BB13" i="9"/>
  <c r="AZ13" i="9"/>
  <c r="AY13" i="9"/>
  <c r="AX13" i="9"/>
  <c r="BA13" i="9" s="1"/>
  <c r="AW13" i="9"/>
  <c r="AV13" i="9"/>
  <c r="AU13" i="9"/>
  <c r="AT13" i="9"/>
  <c r="AS13" i="9"/>
  <c r="AR13" i="9"/>
  <c r="AQ13" i="9"/>
  <c r="AP13" i="9"/>
  <c r="AN13" i="9"/>
  <c r="AK13" i="9"/>
  <c r="AJ13" i="9"/>
  <c r="AI13" i="9"/>
  <c r="AH13" i="9"/>
  <c r="AG13" i="9"/>
  <c r="AC13" i="9"/>
  <c r="AB13" i="9"/>
  <c r="AA13" i="9"/>
  <c r="AE13" i="9" s="1"/>
  <c r="Z13" i="9"/>
  <c r="Y13" i="9"/>
  <c r="X13" i="9"/>
  <c r="W13" i="9"/>
  <c r="V13" i="9"/>
  <c r="U13" i="9"/>
  <c r="T13" i="9"/>
  <c r="S13" i="9"/>
  <c r="Q13" i="9"/>
  <c r="E13" i="9"/>
  <c r="G13" i="9" s="1"/>
  <c r="BH12" i="9"/>
  <c r="BG12" i="9"/>
  <c r="BF12" i="9"/>
  <c r="BE12" i="9"/>
  <c r="BD12" i="9"/>
  <c r="AZ12" i="9"/>
  <c r="AY12" i="9"/>
  <c r="AX12" i="9"/>
  <c r="AW12" i="9"/>
  <c r="AV12" i="9"/>
  <c r="AU12" i="9"/>
  <c r="AT12" i="9"/>
  <c r="AS12" i="9"/>
  <c r="AR12" i="9"/>
  <c r="AQ12" i="9"/>
  <c r="AP12" i="9"/>
  <c r="AN12" i="9"/>
  <c r="E12" i="9" s="1"/>
  <c r="AK12" i="9"/>
  <c r="AJ12" i="9"/>
  <c r="AI12" i="9"/>
  <c r="AH12" i="9"/>
  <c r="AG12" i="9"/>
  <c r="AE12" i="9"/>
  <c r="AC12" i="9"/>
  <c r="AB12" i="9"/>
  <c r="AA12" i="9"/>
  <c r="AD12" i="9" s="1"/>
  <c r="Z12" i="9"/>
  <c r="Y12" i="9"/>
  <c r="X12" i="9"/>
  <c r="W12" i="9"/>
  <c r="V12" i="9"/>
  <c r="U12" i="9"/>
  <c r="T12" i="9"/>
  <c r="S12" i="9"/>
  <c r="Q12" i="9"/>
  <c r="BH11" i="9"/>
  <c r="BG11" i="9"/>
  <c r="BF11" i="9"/>
  <c r="BE11" i="9"/>
  <c r="BD11" i="9"/>
  <c r="BA11" i="9"/>
  <c r="AZ11" i="9"/>
  <c r="AY11" i="9"/>
  <c r="AX11" i="9"/>
  <c r="BB11" i="9" s="1"/>
  <c r="AW11" i="9"/>
  <c r="AV11" i="9"/>
  <c r="AU11" i="9"/>
  <c r="AT11" i="9"/>
  <c r="AS11" i="9"/>
  <c r="AR11" i="9"/>
  <c r="AQ11" i="9"/>
  <c r="AP11" i="9"/>
  <c r="AN11" i="9"/>
  <c r="E11" i="9" s="1"/>
  <c r="AK11" i="9"/>
  <c r="AJ11" i="9"/>
  <c r="AI11" i="9"/>
  <c r="AH11" i="9"/>
  <c r="AG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Q11" i="9"/>
  <c r="B11" i="9"/>
  <c r="BH10" i="9"/>
  <c r="BG10" i="9"/>
  <c r="BF10" i="9"/>
  <c r="BE10" i="9"/>
  <c r="BD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N10" i="9"/>
  <c r="E10" i="9" s="1"/>
  <c r="G10" i="9" s="1"/>
  <c r="AK10" i="9"/>
  <c r="AJ10" i="9"/>
  <c r="AI10" i="9"/>
  <c r="AH10" i="9"/>
  <c r="AG10" i="9"/>
  <c r="AC10" i="9"/>
  <c r="AB10" i="9"/>
  <c r="AA10" i="9"/>
  <c r="AE10" i="9" s="1"/>
  <c r="Z10" i="9"/>
  <c r="Y10" i="9"/>
  <c r="X10" i="9"/>
  <c r="W10" i="9"/>
  <c r="V10" i="9"/>
  <c r="U10" i="9"/>
  <c r="T10" i="9"/>
  <c r="S10" i="9"/>
  <c r="Q10" i="9"/>
  <c r="BH9" i="9"/>
  <c r="BG9" i="9"/>
  <c r="BF9" i="9"/>
  <c r="BE9" i="9"/>
  <c r="BD9" i="9"/>
  <c r="AZ9" i="9"/>
  <c r="AY9" i="9"/>
  <c r="AX9" i="9"/>
  <c r="AW9" i="9"/>
  <c r="AV9" i="9"/>
  <c r="AU9" i="9"/>
  <c r="AT9" i="9"/>
  <c r="AS9" i="9"/>
  <c r="AR9" i="9"/>
  <c r="AQ9" i="9"/>
  <c r="AP9" i="9"/>
  <c r="AN9" i="9"/>
  <c r="E9" i="9" s="1"/>
  <c r="AK9" i="9"/>
  <c r="AJ9" i="9"/>
  <c r="AI9" i="9"/>
  <c r="AH9" i="9"/>
  <c r="AG9" i="9"/>
  <c r="AC9" i="9"/>
  <c r="AB9" i="9"/>
  <c r="AA9" i="9"/>
  <c r="AE9" i="9" s="1"/>
  <c r="Z9" i="9"/>
  <c r="Y9" i="9"/>
  <c r="X9" i="9"/>
  <c r="W9" i="9"/>
  <c r="V9" i="9"/>
  <c r="U9" i="9"/>
  <c r="T9" i="9"/>
  <c r="S9" i="9"/>
  <c r="Q9" i="9"/>
  <c r="BH8" i="9"/>
  <c r="BG8" i="9"/>
  <c r="BF8" i="9"/>
  <c r="BE8" i="9"/>
  <c r="BD8" i="9"/>
  <c r="BA8" i="9"/>
  <c r="AZ8" i="9"/>
  <c r="AY8" i="9"/>
  <c r="AX8" i="9"/>
  <c r="BB8" i="9" s="1"/>
  <c r="AW8" i="9"/>
  <c r="AV8" i="9"/>
  <c r="AU8" i="9"/>
  <c r="AT8" i="9"/>
  <c r="AS8" i="9"/>
  <c r="AR8" i="9"/>
  <c r="AQ8" i="9"/>
  <c r="AP8" i="9"/>
  <c r="AN8" i="9"/>
  <c r="E8" i="9" s="1"/>
  <c r="AK8" i="9"/>
  <c r="AJ8" i="9"/>
  <c r="AI8" i="9"/>
  <c r="AH8" i="9"/>
  <c r="AG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Q8" i="9"/>
  <c r="B8" i="9" s="1"/>
  <c r="AI7" i="9"/>
  <c r="AK7" i="9" s="1"/>
  <c r="AH7" i="9"/>
  <c r="AG7" i="9"/>
  <c r="AE7" i="9"/>
  <c r="AD7" i="9"/>
  <c r="AC7" i="9"/>
  <c r="AB7" i="9"/>
  <c r="AA7" i="9"/>
  <c r="Y7" i="9"/>
  <c r="X7" i="9"/>
  <c r="W7" i="9"/>
  <c r="Z7" i="9" s="1"/>
  <c r="V7" i="9"/>
  <c r="U7" i="9"/>
  <c r="T7" i="9"/>
  <c r="S7" i="9"/>
  <c r="Q7" i="9"/>
  <c r="A2" i="9"/>
  <c r="BH42" i="8"/>
  <c r="BJ42" i="8" s="1"/>
  <c r="BG42" i="8"/>
  <c r="BE42" i="8"/>
  <c r="BF42" i="8" s="1"/>
  <c r="BD42" i="8"/>
  <c r="BC42" i="8"/>
  <c r="BB42" i="8"/>
  <c r="BA42" i="8"/>
  <c r="AZ42" i="8"/>
  <c r="AX42" i="8"/>
  <c r="AW42" i="8"/>
  <c r="AV42" i="8"/>
  <c r="AY42" i="8" s="1"/>
  <c r="AU42" i="8"/>
  <c r="AT42" i="8"/>
  <c r="AS42" i="8"/>
  <c r="AR42" i="8"/>
  <c r="AP42" i="8"/>
  <c r="C42" i="8" s="1"/>
  <c r="AM41" i="8"/>
  <c r="AK41" i="8"/>
  <c r="AL41" i="8" s="1"/>
  <c r="AJ41" i="8"/>
  <c r="AI41" i="8"/>
  <c r="AG41" i="8"/>
  <c r="AF41" i="8"/>
  <c r="AC41" i="8"/>
  <c r="AE41" i="8" s="1"/>
  <c r="AB41" i="8"/>
  <c r="AA41" i="8"/>
  <c r="Z41" i="8"/>
  <c r="Y41" i="8"/>
  <c r="X41" i="8"/>
  <c r="W41" i="8"/>
  <c r="V41" i="8"/>
  <c r="U41" i="8"/>
  <c r="S41" i="8"/>
  <c r="B41" i="8" s="1"/>
  <c r="BH40" i="8"/>
  <c r="BJ40" i="8" s="1"/>
  <c r="BE40" i="8"/>
  <c r="BG40" i="8" s="1"/>
  <c r="BA40" i="8"/>
  <c r="AZ40" i="8"/>
  <c r="BB40" i="8" s="1"/>
  <c r="AY40" i="8"/>
  <c r="AX40" i="8"/>
  <c r="AW40" i="8"/>
  <c r="AV40" i="8"/>
  <c r="AU40" i="8"/>
  <c r="AT40" i="8"/>
  <c r="AS40" i="8"/>
  <c r="AR40" i="8"/>
  <c r="AP40" i="8"/>
  <c r="AL40" i="8"/>
  <c r="AK40" i="8"/>
  <c r="AM40" i="8" s="1"/>
  <c r="AJ40" i="8"/>
  <c r="AI40" i="8"/>
  <c r="AC40" i="8"/>
  <c r="AF40" i="8" s="1"/>
  <c r="AA40" i="8"/>
  <c r="Z40" i="8"/>
  <c r="Y40" i="8"/>
  <c r="AB40" i="8" s="1"/>
  <c r="X40" i="8"/>
  <c r="W40" i="8"/>
  <c r="V40" i="8"/>
  <c r="U40" i="8"/>
  <c r="S40" i="8"/>
  <c r="B40" i="8" s="1"/>
  <c r="DB39" i="8"/>
  <c r="DD39" i="8" s="1"/>
  <c r="DA39" i="8"/>
  <c r="CZ39" i="8"/>
  <c r="CY39" i="8"/>
  <c r="CX39" i="8"/>
  <c r="CW39" i="8"/>
  <c r="CV39" i="8"/>
  <c r="CT39" i="8"/>
  <c r="CU39" i="8" s="1"/>
  <c r="CR39" i="8"/>
  <c r="CQ39" i="8"/>
  <c r="CP39" i="8"/>
  <c r="CS39" i="8" s="1"/>
  <c r="CO39" i="8"/>
  <c r="CN39" i="8"/>
  <c r="CM39" i="8"/>
  <c r="CL39" i="8"/>
  <c r="CJ39" i="8"/>
  <c r="CG39" i="8"/>
  <c r="CE39" i="8"/>
  <c r="CD39" i="8"/>
  <c r="CC39" i="8"/>
  <c r="CB39" i="8"/>
  <c r="CA39" i="8"/>
  <c r="BZ39" i="8"/>
  <c r="BW39" i="8"/>
  <c r="BY39" i="8" s="1"/>
  <c r="BV39" i="8"/>
  <c r="BU39" i="8"/>
  <c r="BT39" i="8"/>
  <c r="BS39" i="8"/>
  <c r="BR39" i="8"/>
  <c r="BQ39" i="8"/>
  <c r="BP39" i="8"/>
  <c r="BO39" i="8"/>
  <c r="BM39" i="8"/>
  <c r="BH39" i="8"/>
  <c r="BJ39" i="8" s="1"/>
  <c r="BF39" i="8"/>
  <c r="BE39" i="8"/>
  <c r="BG39" i="8" s="1"/>
  <c r="AZ39" i="8"/>
  <c r="AY39" i="8"/>
  <c r="AX39" i="8"/>
  <c r="AW39" i="8"/>
  <c r="AV39" i="8"/>
  <c r="AU39" i="8"/>
  <c r="AT39" i="8"/>
  <c r="AS39" i="8"/>
  <c r="AR39" i="8"/>
  <c r="AP39" i="8"/>
  <c r="AK39" i="8"/>
  <c r="AJ39" i="8"/>
  <c r="AI39" i="8"/>
  <c r="AH39" i="8"/>
  <c r="AE39" i="8"/>
  <c r="AC39" i="8"/>
  <c r="AF39" i="8" s="1"/>
  <c r="AA39" i="8"/>
  <c r="Z39" i="8"/>
  <c r="Y39" i="8"/>
  <c r="AB39" i="8" s="1"/>
  <c r="X39" i="8"/>
  <c r="W39" i="8"/>
  <c r="V39" i="8"/>
  <c r="U39" i="8"/>
  <c r="S39" i="8"/>
  <c r="B39" i="8" s="1"/>
  <c r="DB38" i="8"/>
  <c r="DD38" i="8" s="1"/>
  <c r="DA38" i="8"/>
  <c r="CZ38" i="8"/>
  <c r="CY38" i="8"/>
  <c r="CT38" i="8"/>
  <c r="CS38" i="8"/>
  <c r="CR38" i="8"/>
  <c r="CQ38" i="8"/>
  <c r="CP38" i="8"/>
  <c r="CO38" i="8"/>
  <c r="CN38" i="8"/>
  <c r="CM38" i="8"/>
  <c r="CL38" i="8"/>
  <c r="CJ38" i="8"/>
  <c r="CE38" i="8"/>
  <c r="CG38" i="8" s="1"/>
  <c r="CD38" i="8"/>
  <c r="CC38" i="8"/>
  <c r="CB38" i="8"/>
  <c r="BY38" i="8"/>
  <c r="BW38" i="8"/>
  <c r="BU38" i="8"/>
  <c r="BT38" i="8"/>
  <c r="BS38" i="8"/>
  <c r="BV38" i="8" s="1"/>
  <c r="BR38" i="8"/>
  <c r="BQ38" i="8"/>
  <c r="BP38" i="8"/>
  <c r="BO38" i="8"/>
  <c r="BM38" i="8"/>
  <c r="BH38" i="8"/>
  <c r="BJ38" i="8" s="1"/>
  <c r="BG38" i="8"/>
  <c r="BE38" i="8"/>
  <c r="BF38" i="8" s="1"/>
  <c r="BD38" i="8"/>
  <c r="BC38" i="8"/>
  <c r="BB38" i="8"/>
  <c r="BA38" i="8"/>
  <c r="AZ38" i="8"/>
  <c r="AX38" i="8"/>
  <c r="AW38" i="8"/>
  <c r="AV38" i="8"/>
  <c r="AY38" i="8" s="1"/>
  <c r="AU38" i="8"/>
  <c r="AT38" i="8"/>
  <c r="AS38" i="8"/>
  <c r="AR38" i="8"/>
  <c r="AP38" i="8"/>
  <c r="AM38" i="8"/>
  <c r="AL38" i="8"/>
  <c r="AK38" i="8"/>
  <c r="AH38" i="8"/>
  <c r="AG38" i="8"/>
  <c r="AF38" i="8"/>
  <c r="AC38" i="8"/>
  <c r="AE38" i="8" s="1"/>
  <c r="AB38" i="8"/>
  <c r="AA38" i="8"/>
  <c r="Z38" i="8"/>
  <c r="Y38" i="8"/>
  <c r="X38" i="8"/>
  <c r="W38" i="8"/>
  <c r="V38" i="8"/>
  <c r="B38" i="8" s="1"/>
  <c r="U38" i="8"/>
  <c r="S38" i="8"/>
  <c r="DB37" i="8"/>
  <c r="DD37" i="8" s="1"/>
  <c r="DA37" i="8"/>
  <c r="CZ37" i="8"/>
  <c r="CY37" i="8"/>
  <c r="CX37" i="8"/>
  <c r="CW37" i="8"/>
  <c r="CV37" i="8"/>
  <c r="CT37" i="8"/>
  <c r="CU37" i="8" s="1"/>
  <c r="CR37" i="8"/>
  <c r="CQ37" i="8"/>
  <c r="CP37" i="8"/>
  <c r="CS37" i="8" s="1"/>
  <c r="CO37" i="8"/>
  <c r="CN37" i="8"/>
  <c r="CM37" i="8"/>
  <c r="CL37" i="8"/>
  <c r="CJ37" i="8"/>
  <c r="CG37" i="8"/>
  <c r="CE37" i="8"/>
  <c r="CD37" i="8"/>
  <c r="CC37" i="8"/>
  <c r="CB37" i="8"/>
  <c r="CA37" i="8"/>
  <c r="BZ37" i="8"/>
  <c r="BW37" i="8"/>
  <c r="BY37" i="8" s="1"/>
  <c r="BV37" i="8"/>
  <c r="BU37" i="8"/>
  <c r="BT37" i="8"/>
  <c r="BS37" i="8"/>
  <c r="BR37" i="8"/>
  <c r="BQ37" i="8"/>
  <c r="BP37" i="8"/>
  <c r="BO37" i="8"/>
  <c r="BM37" i="8"/>
  <c r="BH37" i="8"/>
  <c r="BJ37" i="8" s="1"/>
  <c r="BF37" i="8"/>
  <c r="BE37" i="8"/>
  <c r="BG37" i="8" s="1"/>
  <c r="BD37" i="8"/>
  <c r="AZ37" i="8"/>
  <c r="AY37" i="8"/>
  <c r="AX37" i="8"/>
  <c r="AW37" i="8"/>
  <c r="AV37" i="8"/>
  <c r="AU37" i="8"/>
  <c r="AT37" i="8"/>
  <c r="AS37" i="8"/>
  <c r="AR37" i="8"/>
  <c r="AP37" i="8"/>
  <c r="AK37" i="8"/>
  <c r="AJ37" i="8"/>
  <c r="AI37" i="8"/>
  <c r="AH37" i="8"/>
  <c r="AD37" i="8"/>
  <c r="AC37" i="8"/>
  <c r="AE37" i="8" s="1"/>
  <c r="AA37" i="8"/>
  <c r="Z37" i="8"/>
  <c r="Y37" i="8"/>
  <c r="AB37" i="8" s="1"/>
  <c r="X37" i="8"/>
  <c r="W37" i="8"/>
  <c r="V37" i="8"/>
  <c r="U37" i="8"/>
  <c r="S37" i="8"/>
  <c r="E37" i="8" s="1"/>
  <c r="DB36" i="8"/>
  <c r="DD36" i="8" s="1"/>
  <c r="DA36" i="8"/>
  <c r="CZ36" i="8"/>
  <c r="CY36" i="8"/>
  <c r="CT36" i="8"/>
  <c r="CS36" i="8"/>
  <c r="CR36" i="8"/>
  <c r="CQ36" i="8"/>
  <c r="CP36" i="8"/>
  <c r="CO36" i="8"/>
  <c r="CN36" i="8"/>
  <c r="CM36" i="8"/>
  <c r="CL36" i="8"/>
  <c r="CJ36" i="8"/>
  <c r="CE36" i="8"/>
  <c r="CG36" i="8" s="1"/>
  <c r="CD36" i="8"/>
  <c r="CC36" i="8"/>
  <c r="CB36" i="8"/>
  <c r="BW36" i="8"/>
  <c r="BU36" i="8"/>
  <c r="BT36" i="8"/>
  <c r="BS36" i="8"/>
  <c r="BV36" i="8" s="1"/>
  <c r="BR36" i="8"/>
  <c r="BQ36" i="8"/>
  <c r="BP36" i="8"/>
  <c r="BO36" i="8"/>
  <c r="BM36" i="8"/>
  <c r="BI36" i="8"/>
  <c r="BH36" i="8"/>
  <c r="BJ36" i="8" s="1"/>
  <c r="BE36" i="8"/>
  <c r="BG36" i="8" s="1"/>
  <c r="BD36" i="8"/>
  <c r="BC36" i="8"/>
  <c r="BB36" i="8"/>
  <c r="AZ36" i="8"/>
  <c r="BA36" i="8" s="1"/>
  <c r="AX36" i="8"/>
  <c r="AW36" i="8"/>
  <c r="AV36" i="8"/>
  <c r="AY36" i="8" s="1"/>
  <c r="AU36" i="8"/>
  <c r="AT36" i="8"/>
  <c r="AS36" i="8"/>
  <c r="AR36" i="8"/>
  <c r="AP36" i="8"/>
  <c r="C36" i="8" s="1"/>
  <c r="AM36" i="8"/>
  <c r="AK36" i="8"/>
  <c r="AL36" i="8" s="1"/>
  <c r="AH36" i="8"/>
  <c r="AJ36" i="8" s="1"/>
  <c r="AC36" i="8"/>
  <c r="AB36" i="8"/>
  <c r="AA36" i="8"/>
  <c r="Z36" i="8"/>
  <c r="Y36" i="8"/>
  <c r="X36" i="8"/>
  <c r="W36" i="8"/>
  <c r="V36" i="8"/>
  <c r="U36" i="8"/>
  <c r="S36" i="8"/>
  <c r="BH35" i="8"/>
  <c r="BJ35" i="8" s="1"/>
  <c r="BE35" i="8"/>
  <c r="BG35" i="8" s="1"/>
  <c r="BD35" i="8"/>
  <c r="BC35" i="8"/>
  <c r="BB35" i="8"/>
  <c r="AZ35" i="8"/>
  <c r="BA35" i="8" s="1"/>
  <c r="AX35" i="8"/>
  <c r="AW35" i="8"/>
  <c r="AV35" i="8"/>
  <c r="AY35" i="8" s="1"/>
  <c r="AU35" i="8"/>
  <c r="AT35" i="8"/>
  <c r="AS35" i="8"/>
  <c r="AR35" i="8"/>
  <c r="AP35" i="8"/>
  <c r="C35" i="8" s="1"/>
  <c r="AM35" i="8"/>
  <c r="AK35" i="8"/>
  <c r="AL35" i="8" s="1"/>
  <c r="AI35" i="8"/>
  <c r="AH35" i="8"/>
  <c r="AJ35" i="8" s="1"/>
  <c r="AG35" i="8"/>
  <c r="AC35" i="8"/>
  <c r="AB35" i="8"/>
  <c r="AA35" i="8"/>
  <c r="Z35" i="8"/>
  <c r="Y35" i="8"/>
  <c r="X35" i="8"/>
  <c r="W35" i="8"/>
  <c r="V35" i="8"/>
  <c r="U35" i="8"/>
  <c r="S35" i="8"/>
  <c r="DB34" i="8"/>
  <c r="DD34" i="8" s="1"/>
  <c r="DA34" i="8"/>
  <c r="CZ34" i="8"/>
  <c r="CY34" i="8"/>
  <c r="CX34" i="8"/>
  <c r="CW34" i="8"/>
  <c r="CV34" i="8"/>
  <c r="CU34" i="8"/>
  <c r="CT34" i="8"/>
  <c r="CR34" i="8"/>
  <c r="CQ34" i="8"/>
  <c r="CP34" i="8"/>
  <c r="CS34" i="8" s="1"/>
  <c r="CO34" i="8"/>
  <c r="CN34" i="8"/>
  <c r="CM34" i="8"/>
  <c r="CL34" i="8"/>
  <c r="CJ34" i="8"/>
  <c r="CE34" i="8"/>
  <c r="CG34" i="8" s="1"/>
  <c r="CD34" i="8"/>
  <c r="CC34" i="8"/>
  <c r="CB34" i="8"/>
  <c r="CA34" i="8"/>
  <c r="BZ34" i="8"/>
  <c r="BY34" i="8"/>
  <c r="BX34" i="8"/>
  <c r="BW34" i="8"/>
  <c r="BU34" i="8"/>
  <c r="BT34" i="8"/>
  <c r="BS34" i="8"/>
  <c r="BV34" i="8" s="1"/>
  <c r="BR34" i="8"/>
  <c r="BQ34" i="8"/>
  <c r="BP34" i="8"/>
  <c r="BO34" i="8"/>
  <c r="BM34" i="8"/>
  <c r="BJ34" i="8"/>
  <c r="BI34" i="8"/>
  <c r="BH34" i="8"/>
  <c r="BF34" i="8"/>
  <c r="BE34" i="8"/>
  <c r="BG34" i="8" s="1"/>
  <c r="BD34" i="8"/>
  <c r="AZ34" i="8"/>
  <c r="AY34" i="8"/>
  <c r="AX34" i="8"/>
  <c r="AW34" i="8"/>
  <c r="AV34" i="8"/>
  <c r="AU34" i="8"/>
  <c r="AT34" i="8"/>
  <c r="AS34" i="8"/>
  <c r="AR34" i="8"/>
  <c r="AP34" i="8"/>
  <c r="C34" i="8" s="1"/>
  <c r="AK34" i="8"/>
  <c r="AJ34" i="8"/>
  <c r="AI34" i="8"/>
  <c r="AH34" i="8"/>
  <c r="AD34" i="8"/>
  <c r="AC34" i="8"/>
  <c r="AE34" i="8" s="1"/>
  <c r="AA34" i="8"/>
  <c r="Z34" i="8"/>
  <c r="Y34" i="8"/>
  <c r="AB34" i="8" s="1"/>
  <c r="X34" i="8"/>
  <c r="W34" i="8"/>
  <c r="V34" i="8"/>
  <c r="U34" i="8"/>
  <c r="S34" i="8"/>
  <c r="B34" i="8" s="1"/>
  <c r="DD33" i="8"/>
  <c r="DB33" i="8"/>
  <c r="DA33" i="8"/>
  <c r="CZ33" i="8"/>
  <c r="CY33" i="8"/>
  <c r="CX33" i="8"/>
  <c r="CW33" i="8"/>
  <c r="CT33" i="8"/>
  <c r="CV33" i="8" s="1"/>
  <c r="CS33" i="8"/>
  <c r="CR33" i="8"/>
  <c r="CQ33" i="8"/>
  <c r="CP33" i="8"/>
  <c r="CO33" i="8"/>
  <c r="CN33" i="8"/>
  <c r="CM33" i="8"/>
  <c r="CL33" i="8"/>
  <c r="CJ33" i="8"/>
  <c r="CG33" i="8"/>
  <c r="CE33" i="8"/>
  <c r="CD33" i="8"/>
  <c r="CC33" i="8"/>
  <c r="CB33" i="8"/>
  <c r="CA33" i="8"/>
  <c r="BW33" i="8"/>
  <c r="BV33" i="8"/>
  <c r="BU33" i="8"/>
  <c r="BT33" i="8"/>
  <c r="BS33" i="8"/>
  <c r="BR33" i="8"/>
  <c r="BQ33" i="8"/>
  <c r="BP33" i="8"/>
  <c r="BO33" i="8"/>
  <c r="BM33" i="8"/>
  <c r="BH33" i="8"/>
  <c r="BG33" i="8"/>
  <c r="BF33" i="8"/>
  <c r="BE33" i="8"/>
  <c r="BA33" i="8"/>
  <c r="AZ33" i="8"/>
  <c r="AX33" i="8"/>
  <c r="AW33" i="8"/>
  <c r="AV33" i="8"/>
  <c r="AY33" i="8" s="1"/>
  <c r="AU33" i="8"/>
  <c r="AT33" i="8"/>
  <c r="AS33" i="8"/>
  <c r="AR33" i="8"/>
  <c r="AP33" i="8"/>
  <c r="C33" i="8" s="1"/>
  <c r="AK33" i="8"/>
  <c r="AL33" i="8" s="1"/>
  <c r="AH33" i="8"/>
  <c r="AJ33" i="8" s="1"/>
  <c r="AG33" i="8"/>
  <c r="AF33" i="8"/>
  <c r="AE33" i="8"/>
  <c r="AD33" i="8"/>
  <c r="AC33" i="8"/>
  <c r="AA33" i="8"/>
  <c r="Z33" i="8"/>
  <c r="Y33" i="8"/>
  <c r="AB33" i="8" s="1"/>
  <c r="X33" i="8"/>
  <c r="W33" i="8"/>
  <c r="V33" i="8"/>
  <c r="U33" i="8"/>
  <c r="S33" i="8"/>
  <c r="B33" i="8" s="1"/>
  <c r="DB31" i="8"/>
  <c r="DA31" i="8"/>
  <c r="CZ31" i="8"/>
  <c r="CT31" i="8"/>
  <c r="CS31" i="8"/>
  <c r="CR31" i="8"/>
  <c r="CQ31" i="8"/>
  <c r="CP31" i="8"/>
  <c r="CO31" i="8"/>
  <c r="CN31" i="8"/>
  <c r="CM31" i="8"/>
  <c r="CL31" i="8"/>
  <c r="CJ31" i="8"/>
  <c r="F31" i="8" s="1"/>
  <c r="BM31" i="8"/>
  <c r="AM31" i="8"/>
  <c r="AL31" i="8"/>
  <c r="AK31" i="8"/>
  <c r="AJ31" i="8"/>
  <c r="AI31" i="8"/>
  <c r="AG31" i="8"/>
  <c r="AF31" i="8"/>
  <c r="AE31" i="8"/>
  <c r="AD31" i="8"/>
  <c r="AC31" i="8"/>
  <c r="AA31" i="8"/>
  <c r="Z31" i="8"/>
  <c r="Y31" i="8"/>
  <c r="AB31" i="8" s="1"/>
  <c r="X31" i="8"/>
  <c r="W31" i="8"/>
  <c r="V31" i="8"/>
  <c r="U31" i="8"/>
  <c r="S31" i="8"/>
  <c r="B31" i="8" s="1"/>
  <c r="DB30" i="8"/>
  <c r="DD30" i="8" s="1"/>
  <c r="DA30" i="8"/>
  <c r="CZ30" i="8"/>
  <c r="CX30" i="8"/>
  <c r="CT30" i="8"/>
  <c r="CS30" i="8"/>
  <c r="CR30" i="8"/>
  <c r="CQ30" i="8"/>
  <c r="CP30" i="8"/>
  <c r="CO30" i="8"/>
  <c r="CN30" i="8"/>
  <c r="CM30" i="8"/>
  <c r="CL30" i="8"/>
  <c r="CJ30" i="8"/>
  <c r="CE30" i="8"/>
  <c r="CD30" i="8"/>
  <c r="CC30" i="8"/>
  <c r="BX30" i="8"/>
  <c r="BW30" i="8"/>
  <c r="BV30" i="8"/>
  <c r="BU30" i="8"/>
  <c r="BT30" i="8"/>
  <c r="BS30" i="8"/>
  <c r="BR30" i="8"/>
  <c r="BQ30" i="8"/>
  <c r="BP30" i="8"/>
  <c r="BO30" i="8"/>
  <c r="BM30" i="8"/>
  <c r="BH30" i="8"/>
  <c r="BG30" i="8"/>
  <c r="BF30" i="8"/>
  <c r="BA30" i="8"/>
  <c r="AZ30" i="8"/>
  <c r="AX30" i="8"/>
  <c r="AW30" i="8"/>
  <c r="AV30" i="8"/>
  <c r="AY30" i="8" s="1"/>
  <c r="AU30" i="8"/>
  <c r="AT30" i="8"/>
  <c r="AS30" i="8"/>
  <c r="AR30" i="8"/>
  <c r="AP30" i="8"/>
  <c r="B30" i="8" s="1"/>
  <c r="DB29" i="8"/>
  <c r="DD29" i="8" s="1"/>
  <c r="DA29" i="8"/>
  <c r="CZ29" i="8"/>
  <c r="CX29" i="8"/>
  <c r="CT29" i="8"/>
  <c r="CS29" i="8"/>
  <c r="CR29" i="8"/>
  <c r="CQ29" i="8"/>
  <c r="CP29" i="8"/>
  <c r="CO29" i="8"/>
  <c r="CN29" i="8"/>
  <c r="CM29" i="8"/>
  <c r="CL29" i="8"/>
  <c r="CJ29" i="8"/>
  <c r="F29" i="8" s="1"/>
  <c r="CE29" i="8"/>
  <c r="CD29" i="8"/>
  <c r="CC29" i="8"/>
  <c r="BX29" i="8"/>
  <c r="BW29" i="8"/>
  <c r="BV29" i="8"/>
  <c r="BU29" i="8"/>
  <c r="BT29" i="8"/>
  <c r="BS29" i="8"/>
  <c r="BR29" i="8"/>
  <c r="BQ29" i="8"/>
  <c r="BP29" i="8"/>
  <c r="D29" i="8" s="1"/>
  <c r="BO29" i="8"/>
  <c r="BM29" i="8"/>
  <c r="BH29" i="8"/>
  <c r="BG29" i="8"/>
  <c r="BF29" i="8"/>
  <c r="BA29" i="8"/>
  <c r="AZ29" i="8"/>
  <c r="BB29" i="8" s="1"/>
  <c r="AX29" i="8"/>
  <c r="AW29" i="8"/>
  <c r="AV29" i="8"/>
  <c r="AY29" i="8" s="1"/>
  <c r="AU29" i="8"/>
  <c r="AT29" i="8"/>
  <c r="AS29" i="8"/>
  <c r="AR29" i="8"/>
  <c r="AP29" i="8"/>
  <c r="B29" i="8" s="1"/>
  <c r="DB28" i="8"/>
  <c r="DD28" i="8" s="1"/>
  <c r="DA28" i="8"/>
  <c r="CZ28" i="8"/>
  <c r="CX28" i="8"/>
  <c r="CT28" i="8"/>
  <c r="CS28" i="8"/>
  <c r="CR28" i="8"/>
  <c r="CQ28" i="8"/>
  <c r="CP28" i="8"/>
  <c r="CO28" i="8"/>
  <c r="CN28" i="8"/>
  <c r="CM28" i="8"/>
  <c r="CL28" i="8"/>
  <c r="CJ28" i="8"/>
  <c r="CE28" i="8"/>
  <c r="CD28" i="8"/>
  <c r="CC28" i="8"/>
  <c r="BX28" i="8"/>
  <c r="BW28" i="8"/>
  <c r="BV28" i="8"/>
  <c r="BU28" i="8"/>
  <c r="BT28" i="8"/>
  <c r="BS28" i="8"/>
  <c r="BR28" i="8"/>
  <c r="BQ28" i="8"/>
  <c r="BP28" i="8"/>
  <c r="BO28" i="8"/>
  <c r="BM28" i="8"/>
  <c r="BH28" i="8"/>
  <c r="BJ28" i="8" s="1"/>
  <c r="BG28" i="8"/>
  <c r="BF28" i="8"/>
  <c r="BB28" i="8"/>
  <c r="BA28" i="8"/>
  <c r="AZ28" i="8"/>
  <c r="AX28" i="8"/>
  <c r="AW28" i="8"/>
  <c r="AV28" i="8"/>
  <c r="AY28" i="8" s="1"/>
  <c r="AU28" i="8"/>
  <c r="AT28" i="8"/>
  <c r="AS28" i="8"/>
  <c r="AR28" i="8"/>
  <c r="AP28" i="8"/>
  <c r="B28" i="8" s="1"/>
  <c r="F28" i="8"/>
  <c r="DB27" i="8"/>
  <c r="DA27" i="8"/>
  <c r="CZ27" i="8"/>
  <c r="CT27" i="8"/>
  <c r="CS27" i="8"/>
  <c r="CR27" i="8"/>
  <c r="CQ27" i="8"/>
  <c r="CP27" i="8"/>
  <c r="CO27" i="8"/>
  <c r="CN27" i="8"/>
  <c r="CM27" i="8"/>
  <c r="CL27" i="8"/>
  <c r="CJ27" i="8"/>
  <c r="F27" i="8" s="1"/>
  <c r="CF27" i="8"/>
  <c r="CE27" i="8"/>
  <c r="CG27" i="8" s="1"/>
  <c r="CD27" i="8"/>
  <c r="CC27" i="8"/>
  <c r="BW27" i="8"/>
  <c r="BV27" i="8"/>
  <c r="BU27" i="8"/>
  <c r="BT27" i="8"/>
  <c r="BS27" i="8"/>
  <c r="BR27" i="8"/>
  <c r="BQ27" i="8"/>
  <c r="BP27" i="8"/>
  <c r="D27" i="8" s="1"/>
  <c r="BO27" i="8"/>
  <c r="BM27" i="8"/>
  <c r="BH27" i="8"/>
  <c r="BG27" i="8"/>
  <c r="BF27" i="8"/>
  <c r="AZ27" i="8"/>
  <c r="AX27" i="8"/>
  <c r="AW27" i="8"/>
  <c r="AV27" i="8"/>
  <c r="AY27" i="8" s="1"/>
  <c r="AU27" i="8"/>
  <c r="AT27" i="8"/>
  <c r="AS27" i="8"/>
  <c r="AR27" i="8"/>
  <c r="AP27" i="8"/>
  <c r="B27" i="8" s="1"/>
  <c r="DB26" i="8"/>
  <c r="DA26" i="8"/>
  <c r="CZ26" i="8"/>
  <c r="CU26" i="8"/>
  <c r="CT26" i="8"/>
  <c r="CX26" i="8" s="1"/>
  <c r="CS26" i="8"/>
  <c r="CR26" i="8"/>
  <c r="CQ26" i="8"/>
  <c r="CP26" i="8"/>
  <c r="CO26" i="8"/>
  <c r="CN26" i="8"/>
  <c r="CM26" i="8"/>
  <c r="CL26" i="8"/>
  <c r="CJ26" i="8"/>
  <c r="CE26" i="8"/>
  <c r="CG26" i="8" s="1"/>
  <c r="CD26" i="8"/>
  <c r="CC26" i="8"/>
  <c r="BY26" i="8"/>
  <c r="BX26" i="8"/>
  <c r="BW26" i="8"/>
  <c r="BU26" i="8"/>
  <c r="BT26" i="8"/>
  <c r="BS26" i="8"/>
  <c r="BV26" i="8" s="1"/>
  <c r="BR26" i="8"/>
  <c r="BQ26" i="8"/>
  <c r="BP26" i="8"/>
  <c r="BO26" i="8"/>
  <c r="BM26" i="8"/>
  <c r="BJ26" i="8"/>
  <c r="BI26" i="8"/>
  <c r="BH26" i="8"/>
  <c r="BG26" i="8"/>
  <c r="BF26" i="8"/>
  <c r="BC26" i="8"/>
  <c r="BB26" i="8"/>
  <c r="BA26" i="8"/>
  <c r="AZ26" i="8"/>
  <c r="BD26" i="8" s="1"/>
  <c r="AX26" i="8"/>
  <c r="AW26" i="8"/>
  <c r="AV26" i="8"/>
  <c r="AY26" i="8" s="1"/>
  <c r="AU26" i="8"/>
  <c r="AT26" i="8"/>
  <c r="AS26" i="8"/>
  <c r="AR26" i="8"/>
  <c r="AP26" i="8"/>
  <c r="B26" i="8" s="1"/>
  <c r="D26" i="8"/>
  <c r="DB25" i="8"/>
  <c r="DA25" i="8"/>
  <c r="CZ25" i="8"/>
  <c r="CT25" i="8"/>
  <c r="CS25" i="8"/>
  <c r="CR25" i="8"/>
  <c r="CQ25" i="8"/>
  <c r="CP25" i="8"/>
  <c r="CO25" i="8"/>
  <c r="CN25" i="8"/>
  <c r="CM25" i="8"/>
  <c r="CL25" i="8"/>
  <c r="CJ25" i="8"/>
  <c r="CE25" i="8"/>
  <c r="CG25" i="8" s="1"/>
  <c r="CD25" i="8"/>
  <c r="CC25" i="8"/>
  <c r="BW25" i="8"/>
  <c r="BV25" i="8"/>
  <c r="BU25" i="8"/>
  <c r="BT25" i="8"/>
  <c r="BS25" i="8"/>
  <c r="BR25" i="8"/>
  <c r="BQ25" i="8"/>
  <c r="BP25" i="8"/>
  <c r="BO25" i="8"/>
  <c r="BM25" i="8"/>
  <c r="BH25" i="8"/>
  <c r="BG25" i="8"/>
  <c r="BF25" i="8"/>
  <c r="AZ25" i="8"/>
  <c r="AX25" i="8"/>
  <c r="AW25" i="8"/>
  <c r="AV25" i="8"/>
  <c r="AY25" i="8" s="1"/>
  <c r="AU25" i="8"/>
  <c r="AT25" i="8"/>
  <c r="AS25" i="8"/>
  <c r="AR25" i="8"/>
  <c r="AP25" i="8"/>
  <c r="B25" i="8" s="1"/>
  <c r="F25" i="8"/>
  <c r="DB24" i="8"/>
  <c r="DA24" i="8"/>
  <c r="CZ24" i="8"/>
  <c r="CU24" i="8"/>
  <c r="CT24" i="8"/>
  <c r="CX24" i="8" s="1"/>
  <c r="CS24" i="8"/>
  <c r="CR24" i="8"/>
  <c r="CQ24" i="8"/>
  <c r="CP24" i="8"/>
  <c r="CO24" i="8"/>
  <c r="CN24" i="8"/>
  <c r="CM24" i="8"/>
  <c r="CL24" i="8"/>
  <c r="CJ24" i="8"/>
  <c r="CE24" i="8"/>
  <c r="CG24" i="8" s="1"/>
  <c r="CD24" i="8"/>
  <c r="CC24" i="8"/>
  <c r="BY24" i="8"/>
  <c r="BX24" i="8"/>
  <c r="BW24" i="8"/>
  <c r="BU24" i="8"/>
  <c r="BT24" i="8"/>
  <c r="BS24" i="8"/>
  <c r="BV24" i="8" s="1"/>
  <c r="BR24" i="8"/>
  <c r="BQ24" i="8"/>
  <c r="BP24" i="8"/>
  <c r="BO24" i="8"/>
  <c r="BM24" i="8"/>
  <c r="BJ24" i="8"/>
  <c r="BI24" i="8"/>
  <c r="BH24" i="8"/>
  <c r="BG24" i="8"/>
  <c r="BF24" i="8"/>
  <c r="BC24" i="8"/>
  <c r="BB24" i="8"/>
  <c r="BA24" i="8"/>
  <c r="AZ24" i="8"/>
  <c r="BD24" i="8" s="1"/>
  <c r="AX24" i="8"/>
  <c r="AW24" i="8"/>
  <c r="AV24" i="8"/>
  <c r="AY24" i="8" s="1"/>
  <c r="AU24" i="8"/>
  <c r="AT24" i="8"/>
  <c r="AS24" i="8"/>
  <c r="AR24" i="8"/>
  <c r="AP24" i="8"/>
  <c r="B24" i="8" s="1"/>
  <c r="D24" i="8"/>
  <c r="DB23" i="8"/>
  <c r="DA23" i="8"/>
  <c r="CZ23" i="8"/>
  <c r="CU23" i="8"/>
  <c r="CT23" i="8"/>
  <c r="CS23" i="8"/>
  <c r="CR23" i="8"/>
  <c r="CQ23" i="8"/>
  <c r="CP23" i="8"/>
  <c r="CO23" i="8"/>
  <c r="CN23" i="8"/>
  <c r="CM23" i="8"/>
  <c r="CL23" i="8"/>
  <c r="CJ23" i="8"/>
  <c r="F23" i="8" s="1"/>
  <c r="CE23" i="8"/>
  <c r="CG23" i="8" s="1"/>
  <c r="CD23" i="8"/>
  <c r="CC23" i="8"/>
  <c r="BW23" i="8"/>
  <c r="BV23" i="8"/>
  <c r="BU23" i="8"/>
  <c r="BT23" i="8"/>
  <c r="BS23" i="8"/>
  <c r="BR23" i="8"/>
  <c r="BQ23" i="8"/>
  <c r="BP23" i="8"/>
  <c r="BO23" i="8"/>
  <c r="BM23" i="8"/>
  <c r="BH23" i="8"/>
  <c r="BG23" i="8"/>
  <c r="BF23" i="8"/>
  <c r="AZ23" i="8"/>
  <c r="AX23" i="8"/>
  <c r="AW23" i="8"/>
  <c r="AV23" i="8"/>
  <c r="AY23" i="8" s="1"/>
  <c r="AU23" i="8"/>
  <c r="AT23" i="8"/>
  <c r="AS23" i="8"/>
  <c r="AR23" i="8"/>
  <c r="AP23" i="8"/>
  <c r="B23" i="8" s="1"/>
  <c r="DB22" i="8"/>
  <c r="DA22" i="8"/>
  <c r="CZ22" i="8"/>
  <c r="CU22" i="8"/>
  <c r="CT22" i="8"/>
  <c r="CX22" i="8" s="1"/>
  <c r="CS22" i="8"/>
  <c r="CR22" i="8"/>
  <c r="CQ22" i="8"/>
  <c r="CP22" i="8"/>
  <c r="CO22" i="8"/>
  <c r="CN22" i="8"/>
  <c r="CM22" i="8"/>
  <c r="CL22" i="8"/>
  <c r="CJ22" i="8"/>
  <c r="CE22" i="8"/>
  <c r="CG22" i="8" s="1"/>
  <c r="CD22" i="8"/>
  <c r="CC22" i="8"/>
  <c r="BY22" i="8"/>
  <c r="BX22" i="8"/>
  <c r="BW22" i="8"/>
  <c r="BU22" i="8"/>
  <c r="BT22" i="8"/>
  <c r="BS22" i="8"/>
  <c r="BV22" i="8" s="1"/>
  <c r="BR22" i="8"/>
  <c r="BQ22" i="8"/>
  <c r="BP22" i="8"/>
  <c r="BO22" i="8"/>
  <c r="BM22" i="8"/>
  <c r="D22" i="8" s="1"/>
  <c r="BJ22" i="8"/>
  <c r="BI22" i="8"/>
  <c r="BH22" i="8"/>
  <c r="BG22" i="8"/>
  <c r="BF22" i="8"/>
  <c r="BD22" i="8"/>
  <c r="BC22" i="8"/>
  <c r="BB22" i="8"/>
  <c r="AZ22" i="8"/>
  <c r="BA22" i="8" s="1"/>
  <c r="AX22" i="8"/>
  <c r="AW22" i="8"/>
  <c r="AV22" i="8"/>
  <c r="AY22" i="8" s="1"/>
  <c r="AU22" i="8"/>
  <c r="AT22" i="8"/>
  <c r="AS22" i="8"/>
  <c r="AR22" i="8"/>
  <c r="AP22" i="8"/>
  <c r="B22" i="8" s="1"/>
  <c r="DC21" i="8"/>
  <c r="DB21" i="8"/>
  <c r="DD21" i="8" s="1"/>
  <c r="DA21" i="8"/>
  <c r="CZ21" i="8"/>
  <c r="CT21" i="8"/>
  <c r="CV21" i="8" s="1"/>
  <c r="CR21" i="8"/>
  <c r="CQ21" i="8"/>
  <c r="CP21" i="8"/>
  <c r="CS21" i="8" s="1"/>
  <c r="CO21" i="8"/>
  <c r="CN21" i="8"/>
  <c r="CM21" i="8"/>
  <c r="CL21" i="8"/>
  <c r="CJ21" i="8"/>
  <c r="F21" i="8" s="1"/>
  <c r="CE21" i="8"/>
  <c r="CG21" i="8" s="1"/>
  <c r="CD21" i="8"/>
  <c r="CC21" i="8"/>
  <c r="CA21" i="8"/>
  <c r="BZ21" i="8"/>
  <c r="BY21" i="8"/>
  <c r="BX21" i="8"/>
  <c r="BW21" i="8"/>
  <c r="BU21" i="8"/>
  <c r="BT21" i="8"/>
  <c r="BS21" i="8"/>
  <c r="BV21" i="8" s="1"/>
  <c r="BR21" i="8"/>
  <c r="BQ21" i="8"/>
  <c r="BP21" i="8"/>
  <c r="BO21" i="8"/>
  <c r="BM21" i="8"/>
  <c r="D21" i="8" s="1"/>
  <c r="BJ21" i="8"/>
  <c r="BI21" i="8"/>
  <c r="BH21" i="8"/>
  <c r="BG21" i="8"/>
  <c r="BF21" i="8"/>
  <c r="BD21" i="8"/>
  <c r="BC21" i="8"/>
  <c r="BB21" i="8"/>
  <c r="AZ21" i="8"/>
  <c r="BA21" i="8" s="1"/>
  <c r="AX21" i="8"/>
  <c r="AW21" i="8"/>
  <c r="AV21" i="8"/>
  <c r="AY21" i="8" s="1"/>
  <c r="AU21" i="8"/>
  <c r="AT21" i="8"/>
  <c r="AS21" i="8"/>
  <c r="AR21" i="8"/>
  <c r="AP21" i="8"/>
  <c r="B21" i="8" s="1"/>
  <c r="DC20" i="8"/>
  <c r="DB20" i="8"/>
  <c r="DD20" i="8" s="1"/>
  <c r="DA20" i="8"/>
  <c r="CZ20" i="8"/>
  <c r="CV20" i="8"/>
  <c r="CU20" i="8"/>
  <c r="CT20" i="8"/>
  <c r="CR20" i="8"/>
  <c r="CQ20" i="8"/>
  <c r="CP20" i="8"/>
  <c r="CS20" i="8" s="1"/>
  <c r="CO20" i="8"/>
  <c r="CN20" i="8"/>
  <c r="CM20" i="8"/>
  <c r="CL20" i="8"/>
  <c r="CJ20" i="8"/>
  <c r="CG20" i="8"/>
  <c r="CF20" i="8"/>
  <c r="CE20" i="8"/>
  <c r="CD20" i="8"/>
  <c r="CC20" i="8"/>
  <c r="CA20" i="8"/>
  <c r="BZ20" i="8"/>
  <c r="BY20" i="8"/>
  <c r="BX20" i="8"/>
  <c r="BW20" i="8"/>
  <c r="BU20" i="8"/>
  <c r="BT20" i="8"/>
  <c r="BS20" i="8"/>
  <c r="BV20" i="8" s="1"/>
  <c r="BR20" i="8"/>
  <c r="BQ20" i="8"/>
  <c r="BP20" i="8"/>
  <c r="BO20" i="8"/>
  <c r="BM20" i="8"/>
  <c r="D20" i="8" s="1"/>
  <c r="BJ20" i="8"/>
  <c r="BI20" i="8"/>
  <c r="BH20" i="8"/>
  <c r="BG20" i="8"/>
  <c r="BF20" i="8"/>
  <c r="BD20" i="8"/>
  <c r="BC20" i="8"/>
  <c r="BB20" i="8"/>
  <c r="AZ20" i="8"/>
  <c r="BA20" i="8" s="1"/>
  <c r="AX20" i="8"/>
  <c r="AW20" i="8"/>
  <c r="AV20" i="8"/>
  <c r="AY20" i="8" s="1"/>
  <c r="AU20" i="8"/>
  <c r="AT20" i="8"/>
  <c r="AS20" i="8"/>
  <c r="AR20" i="8"/>
  <c r="AP20" i="8"/>
  <c r="B20" i="8" s="1"/>
  <c r="F20" i="8"/>
  <c r="DB19" i="8"/>
  <c r="DD19" i="8" s="1"/>
  <c r="DA19" i="8"/>
  <c r="CZ19" i="8"/>
  <c r="CT19" i="8"/>
  <c r="CV19" i="8" s="1"/>
  <c r="CR19" i="8"/>
  <c r="CQ19" i="8"/>
  <c r="CP19" i="8"/>
  <c r="CS19" i="8" s="1"/>
  <c r="CO19" i="8"/>
  <c r="CN19" i="8"/>
  <c r="CM19" i="8"/>
  <c r="CL19" i="8"/>
  <c r="CJ19" i="8"/>
  <c r="F19" i="8" s="1"/>
  <c r="CE19" i="8"/>
  <c r="CG19" i="8" s="1"/>
  <c r="CD19" i="8"/>
  <c r="CC19" i="8"/>
  <c r="CA19" i="8"/>
  <c r="BZ19" i="8"/>
  <c r="BY19" i="8"/>
  <c r="BX19" i="8"/>
  <c r="BW19" i="8"/>
  <c r="BU19" i="8"/>
  <c r="BT19" i="8"/>
  <c r="BS19" i="8"/>
  <c r="BV19" i="8" s="1"/>
  <c r="BR19" i="8"/>
  <c r="BQ19" i="8"/>
  <c r="BP19" i="8"/>
  <c r="BO19" i="8"/>
  <c r="BM19" i="8"/>
  <c r="D19" i="8" s="1"/>
  <c r="BJ19" i="8"/>
  <c r="BH19" i="8"/>
  <c r="BF19" i="8"/>
  <c r="BE19" i="8"/>
  <c r="BG19" i="8" s="1"/>
  <c r="BD19" i="8"/>
  <c r="BC19" i="8"/>
  <c r="BB19" i="8"/>
  <c r="AZ19" i="8"/>
  <c r="BA19" i="8" s="1"/>
  <c r="AX19" i="8"/>
  <c r="AW19" i="8"/>
  <c r="AV19" i="8"/>
  <c r="AY19" i="8" s="1"/>
  <c r="AU19" i="8"/>
  <c r="AT19" i="8"/>
  <c r="AS19" i="8"/>
  <c r="AR19" i="8"/>
  <c r="AP19" i="8"/>
  <c r="B19" i="8" s="1"/>
  <c r="DC18" i="8"/>
  <c r="DB18" i="8"/>
  <c r="DD18" i="8" s="1"/>
  <c r="DA18" i="8"/>
  <c r="CZ18" i="8"/>
  <c r="CV18" i="8"/>
  <c r="CU18" i="8"/>
  <c r="CT18" i="8"/>
  <c r="CR18" i="8"/>
  <c r="CQ18" i="8"/>
  <c r="CP18" i="8"/>
  <c r="CS18" i="8" s="1"/>
  <c r="CO18" i="8"/>
  <c r="CN18" i="8"/>
  <c r="CM18" i="8"/>
  <c r="CL18" i="8"/>
  <c r="CJ18" i="8"/>
  <c r="F18" i="8" s="1"/>
  <c r="CF18" i="8"/>
  <c r="CE18" i="8"/>
  <c r="CG18" i="8" s="1"/>
  <c r="CD18" i="8"/>
  <c r="CC18" i="8"/>
  <c r="CA18" i="8"/>
  <c r="BZ18" i="8"/>
  <c r="BY18" i="8"/>
  <c r="BX18" i="8"/>
  <c r="BW18" i="8"/>
  <c r="BU18" i="8"/>
  <c r="BT18" i="8"/>
  <c r="BS18" i="8"/>
  <c r="BV18" i="8" s="1"/>
  <c r="BR18" i="8"/>
  <c r="BQ18" i="8"/>
  <c r="BP18" i="8"/>
  <c r="BO18" i="8"/>
  <c r="BM18" i="8"/>
  <c r="D18" i="8" s="1"/>
  <c r="BJ18" i="8"/>
  <c r="BI18" i="8"/>
  <c r="BH18" i="8"/>
  <c r="BG18" i="8"/>
  <c r="BF18" i="8"/>
  <c r="BD18" i="8"/>
  <c r="BC18" i="8"/>
  <c r="BB18" i="8"/>
  <c r="AZ18" i="8"/>
  <c r="BA18" i="8" s="1"/>
  <c r="AX18" i="8"/>
  <c r="AW18" i="8"/>
  <c r="AV18" i="8"/>
  <c r="AY18" i="8" s="1"/>
  <c r="AU18" i="8"/>
  <c r="AT18" i="8"/>
  <c r="AS18" i="8"/>
  <c r="AR18" i="8"/>
  <c r="AP18" i="8"/>
  <c r="B18" i="8" s="1"/>
  <c r="DB17" i="8"/>
  <c r="DD17" i="8" s="1"/>
  <c r="DA17" i="8"/>
  <c r="CZ17" i="8"/>
  <c r="CT17" i="8"/>
  <c r="CR17" i="8"/>
  <c r="CQ17" i="8"/>
  <c r="CP17" i="8"/>
  <c r="CS17" i="8" s="1"/>
  <c r="CO17" i="8"/>
  <c r="CN17" i="8"/>
  <c r="CM17" i="8"/>
  <c r="CL17" i="8"/>
  <c r="CJ17" i="8"/>
  <c r="F17" i="8" s="1"/>
  <c r="CG17" i="8"/>
  <c r="CE17" i="8"/>
  <c r="CD17" i="8"/>
  <c r="CC17" i="8"/>
  <c r="BY17" i="8"/>
  <c r="BX17" i="8"/>
  <c r="BW17" i="8"/>
  <c r="BU17" i="8"/>
  <c r="BT17" i="8"/>
  <c r="BS17" i="8"/>
  <c r="BV17" i="8" s="1"/>
  <c r="BR17" i="8"/>
  <c r="BQ17" i="8"/>
  <c r="BP17" i="8"/>
  <c r="BO17" i="8"/>
  <c r="BM17" i="8"/>
  <c r="BI17" i="8"/>
  <c r="BH17" i="8"/>
  <c r="BJ17" i="8" s="1"/>
  <c r="BG17" i="8"/>
  <c r="BF17" i="8"/>
  <c r="BD17" i="8"/>
  <c r="BC17" i="8"/>
  <c r="BB17" i="8"/>
  <c r="BA17" i="8"/>
  <c r="AZ17" i="8"/>
  <c r="AX17" i="8"/>
  <c r="AW17" i="8"/>
  <c r="AV17" i="8"/>
  <c r="AY17" i="8" s="1"/>
  <c r="AU17" i="8"/>
  <c r="AT17" i="8"/>
  <c r="AS17" i="8"/>
  <c r="AR17" i="8"/>
  <c r="AP17" i="8"/>
  <c r="B17" i="8" s="1"/>
  <c r="D17" i="8"/>
  <c r="DB16" i="8"/>
  <c r="DA16" i="8"/>
  <c r="CZ16" i="8"/>
  <c r="CT16" i="8"/>
  <c r="CU16" i="8" s="1"/>
  <c r="CS16" i="8"/>
  <c r="CR16" i="8"/>
  <c r="CQ16" i="8"/>
  <c r="CP16" i="8"/>
  <c r="CO16" i="8"/>
  <c r="CN16" i="8"/>
  <c r="CM16" i="8"/>
  <c r="CL16" i="8"/>
  <c r="CJ16" i="8"/>
  <c r="F16" i="8" s="1"/>
  <c r="CF16" i="8"/>
  <c r="CE16" i="8"/>
  <c r="CG16" i="8" s="1"/>
  <c r="CD16" i="8"/>
  <c r="CC16" i="8"/>
  <c r="BY16" i="8"/>
  <c r="BX16" i="8"/>
  <c r="BW16" i="8"/>
  <c r="BU16" i="8"/>
  <c r="BT16" i="8"/>
  <c r="BS16" i="8"/>
  <c r="BV16" i="8" s="1"/>
  <c r="BR16" i="8"/>
  <c r="BQ16" i="8"/>
  <c r="BP16" i="8"/>
  <c r="BO16" i="8"/>
  <c r="BM16" i="8"/>
  <c r="D16" i="8" s="1"/>
  <c r="BJ16" i="8"/>
  <c r="BI16" i="8"/>
  <c r="BH16" i="8"/>
  <c r="BG16" i="8"/>
  <c r="BF16" i="8"/>
  <c r="BD16" i="8"/>
  <c r="BC16" i="8"/>
  <c r="BB16" i="8"/>
  <c r="BA16" i="8"/>
  <c r="AZ16" i="8"/>
  <c r="AX16" i="8"/>
  <c r="AW16" i="8"/>
  <c r="AV16" i="8"/>
  <c r="AY16" i="8" s="1"/>
  <c r="AU16" i="8"/>
  <c r="AT16" i="8"/>
  <c r="AS16" i="8"/>
  <c r="AR16" i="8"/>
  <c r="AP16" i="8"/>
  <c r="B16" i="8" s="1"/>
  <c r="DB15" i="8"/>
  <c r="DA15" i="8"/>
  <c r="CZ15" i="8"/>
  <c r="CT15" i="8"/>
  <c r="CS15" i="8"/>
  <c r="CR15" i="8"/>
  <c r="CQ15" i="8"/>
  <c r="CP15" i="8"/>
  <c r="CO15" i="8"/>
  <c r="CN15" i="8"/>
  <c r="CM15" i="8"/>
  <c r="CL15" i="8"/>
  <c r="CJ15" i="8"/>
  <c r="F15" i="8" s="1"/>
  <c r="CE15" i="8"/>
  <c r="CG15" i="8" s="1"/>
  <c r="CD15" i="8"/>
  <c r="CC15" i="8"/>
  <c r="BY15" i="8"/>
  <c r="BX15" i="8"/>
  <c r="BW15" i="8"/>
  <c r="BU15" i="8"/>
  <c r="BT15" i="8"/>
  <c r="BS15" i="8"/>
  <c r="BV15" i="8" s="1"/>
  <c r="BR15" i="8"/>
  <c r="BQ15" i="8"/>
  <c r="BP15" i="8"/>
  <c r="BO15" i="8"/>
  <c r="BM15" i="8"/>
  <c r="D15" i="8" s="1"/>
  <c r="BJ15" i="8"/>
  <c r="BI15" i="8"/>
  <c r="BH15" i="8"/>
  <c r="BG15" i="8"/>
  <c r="BF15" i="8"/>
  <c r="BD15" i="8"/>
  <c r="BC15" i="8"/>
  <c r="BB15" i="8"/>
  <c r="BA15" i="8"/>
  <c r="AZ15" i="8"/>
  <c r="AX15" i="8"/>
  <c r="AW15" i="8"/>
  <c r="AV15" i="8"/>
  <c r="AY15" i="8" s="1"/>
  <c r="AU15" i="8"/>
  <c r="AT15" i="8"/>
  <c r="AS15" i="8"/>
  <c r="AR15" i="8"/>
  <c r="AP15" i="8"/>
  <c r="B15" i="8" s="1"/>
  <c r="DB14" i="8"/>
  <c r="DA14" i="8"/>
  <c r="CZ14" i="8"/>
  <c r="CU14" i="8"/>
  <c r="CT14" i="8"/>
  <c r="CS14" i="8"/>
  <c r="CR14" i="8"/>
  <c r="CQ14" i="8"/>
  <c r="CP14" i="8"/>
  <c r="CO14" i="8"/>
  <c r="CN14" i="8"/>
  <c r="CM14" i="8"/>
  <c r="CL14" i="8"/>
  <c r="CJ14" i="8"/>
  <c r="F14" i="8" s="1"/>
  <c r="CE14" i="8"/>
  <c r="CG14" i="8" s="1"/>
  <c r="CD14" i="8"/>
  <c r="CC14" i="8"/>
  <c r="BW14" i="8"/>
  <c r="BU14" i="8"/>
  <c r="BT14" i="8"/>
  <c r="BS14" i="8"/>
  <c r="BV14" i="8" s="1"/>
  <c r="BR14" i="8"/>
  <c r="BQ14" i="8"/>
  <c r="BP14" i="8"/>
  <c r="BO14" i="8"/>
  <c r="BM14" i="8"/>
  <c r="D14" i="8" s="1"/>
  <c r="BJ14" i="8"/>
  <c r="BI14" i="8"/>
  <c r="BH14" i="8"/>
  <c r="BG14" i="8"/>
  <c r="BF14" i="8"/>
  <c r="BD14" i="8"/>
  <c r="BC14" i="8"/>
  <c r="BB14" i="8"/>
  <c r="BA14" i="8"/>
  <c r="AZ14" i="8"/>
  <c r="AX14" i="8"/>
  <c r="AW14" i="8"/>
  <c r="AV14" i="8"/>
  <c r="AY14" i="8" s="1"/>
  <c r="AU14" i="8"/>
  <c r="AT14" i="8"/>
  <c r="AS14" i="8"/>
  <c r="AR14" i="8"/>
  <c r="AP14" i="8"/>
  <c r="B14" i="8" s="1"/>
  <c r="DB13" i="8"/>
  <c r="DA13" i="8"/>
  <c r="CZ13" i="8"/>
  <c r="CU13" i="8"/>
  <c r="CT13" i="8"/>
  <c r="CS13" i="8"/>
  <c r="CR13" i="8"/>
  <c r="CQ13" i="8"/>
  <c r="CP13" i="8"/>
  <c r="CO13" i="8"/>
  <c r="CN13" i="8"/>
  <c r="CM13" i="8"/>
  <c r="CL13" i="8"/>
  <c r="CJ13" i="8"/>
  <c r="F13" i="8" s="1"/>
  <c r="CE13" i="8"/>
  <c r="CG13" i="8" s="1"/>
  <c r="CD13" i="8"/>
  <c r="CC13" i="8"/>
  <c r="BW13" i="8"/>
  <c r="BY13" i="8" s="1"/>
  <c r="BU13" i="8"/>
  <c r="BT13" i="8"/>
  <c r="BS13" i="8"/>
  <c r="BV13" i="8" s="1"/>
  <c r="BR13" i="8"/>
  <c r="BQ13" i="8"/>
  <c r="BP13" i="8"/>
  <c r="BO13" i="8"/>
  <c r="BM13" i="8"/>
  <c r="BH13" i="8"/>
  <c r="BJ13" i="8" s="1"/>
  <c r="BG13" i="8"/>
  <c r="BF13" i="8"/>
  <c r="BD13" i="8"/>
  <c r="BC13" i="8"/>
  <c r="BB13" i="8"/>
  <c r="BA13" i="8"/>
  <c r="AZ13" i="8"/>
  <c r="AX13" i="8"/>
  <c r="AW13" i="8"/>
  <c r="AV13" i="8"/>
  <c r="AY13" i="8" s="1"/>
  <c r="AU13" i="8"/>
  <c r="AT13" i="8"/>
  <c r="AS13" i="8"/>
  <c r="AR13" i="8"/>
  <c r="AP13" i="8"/>
  <c r="B13" i="8" s="1"/>
  <c r="D13" i="8"/>
  <c r="DB12" i="8"/>
  <c r="DA12" i="8"/>
  <c r="CZ12" i="8"/>
  <c r="CU12" i="8"/>
  <c r="CT12" i="8"/>
  <c r="CS12" i="8"/>
  <c r="CR12" i="8"/>
  <c r="CQ12" i="8"/>
  <c r="CP12" i="8"/>
  <c r="CO12" i="8"/>
  <c r="CN12" i="8"/>
  <c r="CM12" i="8"/>
  <c r="CL12" i="8"/>
  <c r="CJ12" i="8"/>
  <c r="F12" i="8" s="1"/>
  <c r="CF12" i="8"/>
  <c r="CE12" i="8"/>
  <c r="CG12" i="8" s="1"/>
  <c r="CD12" i="8"/>
  <c r="CC12" i="8"/>
  <c r="BW12" i="8"/>
  <c r="BX12" i="8" s="1"/>
  <c r="BU12" i="8"/>
  <c r="BT12" i="8"/>
  <c r="BS12" i="8"/>
  <c r="BV12" i="8" s="1"/>
  <c r="BR12" i="8"/>
  <c r="BQ12" i="8"/>
  <c r="BP12" i="8"/>
  <c r="BO12" i="8"/>
  <c r="BM12" i="8"/>
  <c r="BH12" i="8"/>
  <c r="BI12" i="8" s="1"/>
  <c r="BG12" i="8"/>
  <c r="BF12" i="8"/>
  <c r="BD12" i="8"/>
  <c r="BC12" i="8"/>
  <c r="BB12" i="8"/>
  <c r="BA12" i="8"/>
  <c r="AZ12" i="8"/>
  <c r="AX12" i="8"/>
  <c r="AW12" i="8"/>
  <c r="AV12" i="8"/>
  <c r="AY12" i="8" s="1"/>
  <c r="AU12" i="8"/>
  <c r="AT12" i="8"/>
  <c r="AS12" i="8"/>
  <c r="AR12" i="8"/>
  <c r="AP12" i="8"/>
  <c r="B12" i="8" s="1"/>
  <c r="D12" i="8"/>
  <c r="DB11" i="8"/>
  <c r="DA11" i="8"/>
  <c r="CZ11" i="8"/>
  <c r="CU11" i="8"/>
  <c r="CT11" i="8"/>
  <c r="CS11" i="8"/>
  <c r="CR11" i="8"/>
  <c r="CQ11" i="8"/>
  <c r="CP11" i="8"/>
  <c r="CO11" i="8"/>
  <c r="CN11" i="8"/>
  <c r="CM11" i="8"/>
  <c r="CL11" i="8"/>
  <c r="CJ11" i="8"/>
  <c r="F11" i="8" s="1"/>
  <c r="CF11" i="8"/>
  <c r="CE11" i="8"/>
  <c r="CG11" i="8" s="1"/>
  <c r="CD11" i="8"/>
  <c r="CC11" i="8"/>
  <c r="CA11" i="8"/>
  <c r="BY11" i="8"/>
  <c r="BX11" i="8"/>
  <c r="BW11" i="8"/>
  <c r="BZ11" i="8" s="1"/>
  <c r="BU11" i="8"/>
  <c r="BT11" i="8"/>
  <c r="BS11" i="8"/>
  <c r="BV11" i="8" s="1"/>
  <c r="BR11" i="8"/>
  <c r="BQ11" i="8"/>
  <c r="BP11" i="8"/>
  <c r="BO11" i="8"/>
  <c r="BM11" i="8"/>
  <c r="D11" i="8" s="1"/>
  <c r="BJ11" i="8"/>
  <c r="BI11" i="8"/>
  <c r="BH11" i="8"/>
  <c r="BG11" i="8"/>
  <c r="BF11" i="8"/>
  <c r="BD11" i="8"/>
  <c r="BC11" i="8"/>
  <c r="BB11" i="8"/>
  <c r="BA11" i="8"/>
  <c r="AZ11" i="8"/>
  <c r="AX11" i="8"/>
  <c r="AW11" i="8"/>
  <c r="AV11" i="8"/>
  <c r="AY11" i="8" s="1"/>
  <c r="AU11" i="8"/>
  <c r="AT11" i="8"/>
  <c r="AS11" i="8"/>
  <c r="AR11" i="8"/>
  <c r="AP11" i="8"/>
  <c r="B11" i="8" s="1"/>
  <c r="DD10" i="8"/>
  <c r="DB10" i="8"/>
  <c r="DC10" i="8" s="1"/>
  <c r="DA10" i="8"/>
  <c r="CZ10" i="8"/>
  <c r="CW10" i="8"/>
  <c r="CU10" i="8"/>
  <c r="CT10" i="8"/>
  <c r="CS10" i="8"/>
  <c r="CR10" i="8"/>
  <c r="CQ10" i="8"/>
  <c r="CP10" i="8"/>
  <c r="CO10" i="8"/>
  <c r="CN10" i="8"/>
  <c r="CM10" i="8"/>
  <c r="CL10" i="8"/>
  <c r="CJ10" i="8"/>
  <c r="F10" i="8" s="1"/>
  <c r="CF10" i="8"/>
  <c r="CE10" i="8"/>
  <c r="CG10" i="8" s="1"/>
  <c r="CD10" i="8"/>
  <c r="CC10" i="8"/>
  <c r="BY10" i="8"/>
  <c r="BX10" i="8"/>
  <c r="BW10" i="8"/>
  <c r="BZ10" i="8" s="1"/>
  <c r="BU10" i="8"/>
  <c r="BT10" i="8"/>
  <c r="BS10" i="8"/>
  <c r="BV10" i="8" s="1"/>
  <c r="BR10" i="8"/>
  <c r="BQ10" i="8"/>
  <c r="BP10" i="8"/>
  <c r="BO10" i="8"/>
  <c r="BM10" i="8"/>
  <c r="D10" i="8" s="1"/>
  <c r="BH10" i="8"/>
  <c r="BJ10" i="8" s="1"/>
  <c r="BG10" i="8"/>
  <c r="BF10" i="8"/>
  <c r="BD10" i="8"/>
  <c r="BC10" i="8"/>
  <c r="BB10" i="8"/>
  <c r="BA10" i="8"/>
  <c r="AZ10" i="8"/>
  <c r="AX10" i="8"/>
  <c r="AW10" i="8"/>
  <c r="AV10" i="8"/>
  <c r="AY10" i="8" s="1"/>
  <c r="AU10" i="8"/>
  <c r="AT10" i="8"/>
  <c r="AS10" i="8"/>
  <c r="AR10" i="8"/>
  <c r="AP10" i="8"/>
  <c r="B10" i="8" s="1"/>
  <c r="DD9" i="8"/>
  <c r="DB9" i="8"/>
  <c r="DC9" i="8" s="1"/>
  <c r="DA9" i="8"/>
  <c r="CZ9" i="8"/>
  <c r="CW9" i="8"/>
  <c r="CU9" i="8"/>
  <c r="CT9" i="8"/>
  <c r="CS9" i="8"/>
  <c r="CR9" i="8"/>
  <c r="CQ9" i="8"/>
  <c r="CP9" i="8"/>
  <c r="CO9" i="8"/>
  <c r="CN9" i="8"/>
  <c r="CM9" i="8"/>
  <c r="CL9" i="8"/>
  <c r="CJ9" i="8"/>
  <c r="CE9" i="8"/>
  <c r="CG9" i="8" s="1"/>
  <c r="CD9" i="8"/>
  <c r="CC9" i="8"/>
  <c r="BW9" i="8"/>
  <c r="BZ9" i="8" s="1"/>
  <c r="BU9" i="8"/>
  <c r="BT9" i="8"/>
  <c r="BS9" i="8"/>
  <c r="BV9" i="8" s="1"/>
  <c r="BR9" i="8"/>
  <c r="BQ9" i="8"/>
  <c r="BP9" i="8"/>
  <c r="BO9" i="8"/>
  <c r="BM9" i="8"/>
  <c r="D9" i="8" s="1"/>
  <c r="BH9" i="8"/>
  <c r="BJ9" i="8" s="1"/>
  <c r="BG9" i="8"/>
  <c r="BF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P9" i="8"/>
  <c r="F9" i="8"/>
  <c r="DD8" i="8"/>
  <c r="DB8" i="8"/>
  <c r="DC8" i="8" s="1"/>
  <c r="DA8" i="8"/>
  <c r="CZ8" i="8"/>
  <c r="CT8" i="8"/>
  <c r="CS8" i="8"/>
  <c r="CR8" i="8"/>
  <c r="CQ8" i="8"/>
  <c r="CP8" i="8"/>
  <c r="CO8" i="8"/>
  <c r="CN8" i="8"/>
  <c r="CM8" i="8"/>
  <c r="CL8" i="8"/>
  <c r="CJ8" i="8"/>
  <c r="CE8" i="8"/>
  <c r="CG8" i="8" s="1"/>
  <c r="CD8" i="8"/>
  <c r="CC8" i="8"/>
  <c r="BW8" i="8"/>
  <c r="BZ8" i="8" s="1"/>
  <c r="BU8" i="8"/>
  <c r="BT8" i="8"/>
  <c r="BS8" i="8"/>
  <c r="BV8" i="8" s="1"/>
  <c r="BR8" i="8"/>
  <c r="BQ8" i="8"/>
  <c r="BP8" i="8"/>
  <c r="BO8" i="8"/>
  <c r="BM8" i="8"/>
  <c r="D8" i="8" s="1"/>
  <c r="BH8" i="8"/>
  <c r="BJ8" i="8" s="1"/>
  <c r="BG8" i="8"/>
  <c r="BF8" i="8"/>
  <c r="BD8" i="8"/>
  <c r="BC8" i="8"/>
  <c r="BB8" i="8"/>
  <c r="BA8" i="8"/>
  <c r="AZ8" i="8"/>
  <c r="AY8" i="8"/>
  <c r="AX8" i="8"/>
  <c r="AW8" i="8"/>
  <c r="AV8" i="8"/>
  <c r="AU8" i="8"/>
  <c r="AT8" i="8"/>
  <c r="AS8" i="8"/>
  <c r="AR8" i="8"/>
  <c r="AP8" i="8"/>
  <c r="AM7" i="8"/>
  <c r="AK7" i="8"/>
  <c r="AJ7" i="8"/>
  <c r="AI7" i="8"/>
  <c r="AC7" i="8"/>
  <c r="AG7" i="8" s="1"/>
  <c r="AB7" i="8"/>
  <c r="AA7" i="8"/>
  <c r="Z7" i="8"/>
  <c r="Y7" i="8"/>
  <c r="X7" i="8"/>
  <c r="W7" i="8"/>
  <c r="V7" i="8"/>
  <c r="U7" i="8"/>
  <c r="S7" i="8"/>
  <c r="A2" i="8"/>
  <c r="F15" i="9" l="1"/>
  <c r="B36" i="8"/>
  <c r="B9" i="9"/>
  <c r="D9" i="9" s="1"/>
  <c r="D24" i="9"/>
  <c r="D10" i="10"/>
  <c r="CW8" i="11"/>
  <c r="CV8" i="11"/>
  <c r="CU8" i="11"/>
  <c r="CT8" i="11"/>
  <c r="CL48" i="11"/>
  <c r="CC48" i="11" s="1"/>
  <c r="CD11" i="11"/>
  <c r="CE11" i="11" s="1"/>
  <c r="CD15" i="11"/>
  <c r="CE15" i="11" s="1"/>
  <c r="BW19" i="11"/>
  <c r="BD19" i="11"/>
  <c r="BV19" i="11"/>
  <c r="B35" i="8"/>
  <c r="DT8" i="11"/>
  <c r="DS8" i="11"/>
  <c r="DR8" i="11"/>
  <c r="DQ8" i="11"/>
  <c r="EP15" i="11"/>
  <c r="EN15" i="11"/>
  <c r="EQ15" i="11"/>
  <c r="EO15" i="11"/>
  <c r="AL10" i="11"/>
  <c r="AO10" i="11" s="1"/>
  <c r="AK10" i="11"/>
  <c r="AP10" i="11"/>
  <c r="AJ10" i="11"/>
  <c r="AI10" i="11"/>
  <c r="D10" i="11" s="1"/>
  <c r="AN10" i="11"/>
  <c r="AH10" i="11"/>
  <c r="BQ11" i="11"/>
  <c r="BP11" i="11"/>
  <c r="BO11" i="11"/>
  <c r="BN11" i="11"/>
  <c r="CS48" i="11"/>
  <c r="DT11" i="11"/>
  <c r="DS11" i="11"/>
  <c r="DR11" i="11"/>
  <c r="CU48" i="11" s="1"/>
  <c r="DQ11" i="11"/>
  <c r="CT48" i="11" s="1"/>
  <c r="W12" i="11"/>
  <c r="V12" i="11"/>
  <c r="U12" i="11"/>
  <c r="T12" i="11"/>
  <c r="AT20" i="11"/>
  <c r="AS20" i="11"/>
  <c r="AQ20" i="11"/>
  <c r="AR20" i="11" s="1"/>
  <c r="D28" i="8"/>
  <c r="F29" i="9"/>
  <c r="EJ9" i="11"/>
  <c r="EI9" i="11"/>
  <c r="EL9" i="11" s="1"/>
  <c r="EH9" i="11"/>
  <c r="EM9" i="11"/>
  <c r="EF9" i="11"/>
  <c r="CF9" i="11" s="1"/>
  <c r="EE9" i="11"/>
  <c r="AM10" i="11"/>
  <c r="BM16" i="11"/>
  <c r="BG16" i="11"/>
  <c r="BK16" i="11"/>
  <c r="BE16" i="11"/>
  <c r="BI16" i="11"/>
  <c r="BL16" i="11" s="1"/>
  <c r="BJ16" i="11"/>
  <c r="BH16" i="11"/>
  <c r="AT8" i="11"/>
  <c r="AS8" i="11"/>
  <c r="AR8" i="11"/>
  <c r="AQ8" i="11"/>
  <c r="CW9" i="11"/>
  <c r="CV9" i="11"/>
  <c r="CU9" i="11"/>
  <c r="CT9" i="11"/>
  <c r="CX46" i="11"/>
  <c r="CY46" i="11" s="1"/>
  <c r="DV9" i="11"/>
  <c r="CV14" i="11"/>
  <c r="CW14" i="11"/>
  <c r="CU14" i="11"/>
  <c r="CT14" i="11"/>
  <c r="BW18" i="11"/>
  <c r="BD18" i="11"/>
  <c r="BV18" i="11"/>
  <c r="AL19" i="11"/>
  <c r="AO19" i="11" s="1"/>
  <c r="AK19" i="11"/>
  <c r="AP19" i="11"/>
  <c r="AJ19" i="11"/>
  <c r="AI19" i="11"/>
  <c r="AN19" i="11"/>
  <c r="AH19" i="11"/>
  <c r="AM19" i="11"/>
  <c r="DT19" i="11"/>
  <c r="DS19" i="11"/>
  <c r="DR19" i="11"/>
  <c r="DQ19" i="11"/>
  <c r="Z8" i="11"/>
  <c r="Y8" i="11"/>
  <c r="AA8" i="11" s="1"/>
  <c r="E9" i="11"/>
  <c r="CJ47" i="11"/>
  <c r="DM10" i="11"/>
  <c r="CP47" i="11" s="1"/>
  <c r="DL10" i="11"/>
  <c r="DK10" i="11"/>
  <c r="CN47" i="11" s="1"/>
  <c r="DP10" i="11"/>
  <c r="DI10" i="11"/>
  <c r="CL47" i="11" s="1"/>
  <c r="CC47" i="11" s="1"/>
  <c r="DH10" i="11"/>
  <c r="CK47" i="11" s="1"/>
  <c r="CJ49" i="11"/>
  <c r="DP12" i="11"/>
  <c r="DI12" i="11"/>
  <c r="CL49" i="11" s="1"/>
  <c r="CC49" i="11" s="1"/>
  <c r="DN12" i="11"/>
  <c r="CQ49" i="11" s="1"/>
  <c r="DM12" i="11"/>
  <c r="CP49" i="11" s="1"/>
  <c r="DL12" i="11"/>
  <c r="DK12" i="11"/>
  <c r="CN49" i="11" s="1"/>
  <c r="DH12" i="11"/>
  <c r="CK49" i="11" s="1"/>
  <c r="CK15" i="11"/>
  <c r="CP15" i="11"/>
  <c r="CN15" i="11"/>
  <c r="CS15" i="11"/>
  <c r="CQ15" i="11"/>
  <c r="CO15" i="11"/>
  <c r="CR15" i="11" s="1"/>
  <c r="CL15" i="11"/>
  <c r="EP16" i="11"/>
  <c r="EN16" i="11"/>
  <c r="EQ16" i="11"/>
  <c r="EO16" i="11"/>
  <c r="D18" i="10"/>
  <c r="E22" i="10"/>
  <c r="G23" i="10"/>
  <c r="G24" i="10"/>
  <c r="V8" i="11"/>
  <c r="BF9" i="11"/>
  <c r="CN9" i="11"/>
  <c r="DI9" i="11"/>
  <c r="DP9" i="11"/>
  <c r="BP10" i="11"/>
  <c r="CL10" i="11"/>
  <c r="CC10" i="11" s="1"/>
  <c r="CS10" i="11"/>
  <c r="L11" i="11"/>
  <c r="C11" i="11" s="1"/>
  <c r="AG11" i="11"/>
  <c r="BH11" i="11"/>
  <c r="CO11" i="11"/>
  <c r="CR11" i="11" s="1"/>
  <c r="CU11" i="11"/>
  <c r="DK11" i="11"/>
  <c r="CN48" i="11" s="1"/>
  <c r="EF11" i="11"/>
  <c r="CF11" i="11" s="1"/>
  <c r="EM11" i="11"/>
  <c r="N12" i="11"/>
  <c r="AI12" i="11"/>
  <c r="D12" i="11" s="1"/>
  <c r="BD12" i="11"/>
  <c r="EI12" i="11"/>
  <c r="EL12" i="11" s="1"/>
  <c r="D13" i="11"/>
  <c r="BH13" i="11"/>
  <c r="CJ50" i="11"/>
  <c r="DP13" i="11"/>
  <c r="DI13" i="11"/>
  <c r="CL50" i="11" s="1"/>
  <c r="CC50" i="11" s="1"/>
  <c r="DL13" i="11"/>
  <c r="CP14" i="11"/>
  <c r="CK14" i="11"/>
  <c r="EH14" i="11"/>
  <c r="EE14" i="11"/>
  <c r="EJ14" i="11"/>
  <c r="CN16" i="11"/>
  <c r="CK16" i="11"/>
  <c r="CP16" i="11"/>
  <c r="AZ17" i="11"/>
  <c r="AY17" i="11"/>
  <c r="CW18" i="11"/>
  <c r="CV18" i="11"/>
  <c r="CT18" i="11"/>
  <c r="EQ19" i="11"/>
  <c r="EP19" i="11"/>
  <c r="EO19" i="11"/>
  <c r="EN19" i="11"/>
  <c r="BI21" i="11"/>
  <c r="BL21" i="11" s="1"/>
  <c r="BH21" i="11"/>
  <c r="BM21" i="11"/>
  <c r="BG21" i="11"/>
  <c r="BF21" i="11"/>
  <c r="E21" i="11" s="1"/>
  <c r="BK21" i="11"/>
  <c r="BE21" i="11"/>
  <c r="EP23" i="11"/>
  <c r="EN23" i="11"/>
  <c r="EQ23" i="11"/>
  <c r="EO23" i="11"/>
  <c r="E18" i="10"/>
  <c r="D19" i="10"/>
  <c r="F26" i="10"/>
  <c r="AL13" i="11"/>
  <c r="AO13" i="11" s="1"/>
  <c r="AN13" i="11"/>
  <c r="AH13" i="11"/>
  <c r="AP13" i="11"/>
  <c r="S14" i="11"/>
  <c r="M14" i="11"/>
  <c r="O14" i="11"/>
  <c r="R14" i="11" s="1"/>
  <c r="BI14" i="11"/>
  <c r="BL14" i="11" s="1"/>
  <c r="BK14" i="11"/>
  <c r="BE14" i="11"/>
  <c r="BM14" i="11"/>
  <c r="CX51" i="11"/>
  <c r="CY51" i="11" s="1"/>
  <c r="DV14" i="11"/>
  <c r="EJ15" i="11"/>
  <c r="EH15" i="11"/>
  <c r="EE15" i="11"/>
  <c r="DT16" i="11"/>
  <c r="DR16" i="11"/>
  <c r="DS16" i="11"/>
  <c r="EE16" i="11"/>
  <c r="EJ16" i="11"/>
  <c r="EH16" i="11"/>
  <c r="CP17" i="11"/>
  <c r="CO17" i="11"/>
  <c r="CR17" i="11" s="1"/>
  <c r="CN17" i="11"/>
  <c r="CK17" i="11"/>
  <c r="AP18" i="11"/>
  <c r="AJ18" i="11"/>
  <c r="AI18" i="11"/>
  <c r="D18" i="11" s="1"/>
  <c r="AN18" i="11"/>
  <c r="AH18" i="11"/>
  <c r="AL18" i="11"/>
  <c r="AO18" i="11" s="1"/>
  <c r="EJ18" i="11"/>
  <c r="EI18" i="11"/>
  <c r="EL18" i="11" s="1"/>
  <c r="EH18" i="11"/>
  <c r="EM18" i="11"/>
  <c r="EF18" i="11"/>
  <c r="CF18" i="11" s="1"/>
  <c r="EE18" i="11"/>
  <c r="W20" i="11"/>
  <c r="V20" i="11"/>
  <c r="T22" i="11"/>
  <c r="W22" i="11"/>
  <c r="V22" i="11"/>
  <c r="U22" i="11"/>
  <c r="DS22" i="11"/>
  <c r="DT22" i="11"/>
  <c r="DR22" i="11"/>
  <c r="DQ22" i="11"/>
  <c r="AB26" i="11"/>
  <c r="J26" i="11"/>
  <c r="AC26" i="11"/>
  <c r="U28" i="11"/>
  <c r="T28" i="11"/>
  <c r="V28" i="11"/>
  <c r="W28" i="11"/>
  <c r="AQ9" i="11"/>
  <c r="BH9" i="11"/>
  <c r="BN9" i="11"/>
  <c r="CP9" i="11"/>
  <c r="DL9" i="11"/>
  <c r="AB10" i="11"/>
  <c r="CO10" i="11"/>
  <c r="CR10" i="11" s="1"/>
  <c r="N11" i="11"/>
  <c r="T11" i="11"/>
  <c r="DM11" i="11"/>
  <c r="CP48" i="11" s="1"/>
  <c r="EI11" i="11"/>
  <c r="EL11" i="11" s="1"/>
  <c r="AK12" i="11"/>
  <c r="AQ12" i="11"/>
  <c r="CU12" i="11"/>
  <c r="EK12" i="11"/>
  <c r="AI13" i="11"/>
  <c r="EE13" i="11"/>
  <c r="EH13" i="11"/>
  <c r="EO13" i="11"/>
  <c r="K14" i="11"/>
  <c r="AC14" i="11"/>
  <c r="BF14" i="11"/>
  <c r="E14" i="11" s="1"/>
  <c r="CX52" i="11"/>
  <c r="CY52" i="11" s="1"/>
  <c r="DV15" i="11"/>
  <c r="EF15" i="11"/>
  <c r="CF15" i="11" s="1"/>
  <c r="AC16" i="11"/>
  <c r="AZ16" i="11"/>
  <c r="EF16" i="11"/>
  <c r="CF16" i="11" s="1"/>
  <c r="AC17" i="11"/>
  <c r="BI17" i="11"/>
  <c r="BL17" i="11" s="1"/>
  <c r="BH17" i="11"/>
  <c r="BM17" i="11"/>
  <c r="BG17" i="11"/>
  <c r="BK17" i="11"/>
  <c r="BE17" i="11"/>
  <c r="CL17" i="11"/>
  <c r="CC17" i="11" s="1"/>
  <c r="AK18" i="11"/>
  <c r="CC18" i="11"/>
  <c r="EK18" i="11"/>
  <c r="CD20" i="11"/>
  <c r="CE20" i="11" s="1"/>
  <c r="CP21" i="11"/>
  <c r="CO21" i="11"/>
  <c r="CR21" i="11" s="1"/>
  <c r="CN21" i="11"/>
  <c r="CS21" i="11"/>
  <c r="CL21" i="11"/>
  <c r="CC21" i="11" s="1"/>
  <c r="CK21" i="11"/>
  <c r="CC24" i="11"/>
  <c r="C12" i="10"/>
  <c r="F14" i="10"/>
  <c r="G19" i="10"/>
  <c r="C20" i="10"/>
  <c r="E20" i="10"/>
  <c r="F22" i="10"/>
  <c r="F23" i="10"/>
  <c r="AR9" i="11"/>
  <c r="BO9" i="11"/>
  <c r="CQ9" i="11"/>
  <c r="J10" i="11"/>
  <c r="U11" i="11"/>
  <c r="DN11" i="11"/>
  <c r="CQ48" i="11" s="1"/>
  <c r="AR12" i="11"/>
  <c r="CV12" i="11"/>
  <c r="EM12" i="11"/>
  <c r="AJ13" i="11"/>
  <c r="BM13" i="11"/>
  <c r="BG13" i="11"/>
  <c r="BI13" i="11"/>
  <c r="BL13" i="11" s="1"/>
  <c r="CN13" i="11"/>
  <c r="CP13" i="11"/>
  <c r="CS13" i="11"/>
  <c r="CX50" i="11"/>
  <c r="CY50" i="11" s="1"/>
  <c r="DV13" i="11"/>
  <c r="EP13" i="11"/>
  <c r="L14" i="11"/>
  <c r="C14" i="11" s="1"/>
  <c r="BG14" i="11"/>
  <c r="O15" i="11"/>
  <c r="R15" i="11" s="1"/>
  <c r="S15" i="11"/>
  <c r="M15" i="11"/>
  <c r="Q15" i="11"/>
  <c r="K15" i="11"/>
  <c r="AP15" i="11"/>
  <c r="AJ15" i="11"/>
  <c r="AN15" i="11"/>
  <c r="AH15" i="11"/>
  <c r="AL15" i="11"/>
  <c r="AO15" i="11" s="1"/>
  <c r="BK15" i="11"/>
  <c r="BE15" i="11"/>
  <c r="BI15" i="11"/>
  <c r="BL15" i="11" s="1"/>
  <c r="BM15" i="11"/>
  <c r="BG15" i="11"/>
  <c r="EI15" i="11"/>
  <c r="EL15" i="11" s="1"/>
  <c r="EI16" i="11"/>
  <c r="EL16" i="11" s="1"/>
  <c r="D17" i="11"/>
  <c r="CQ17" i="11"/>
  <c r="EH17" i="11"/>
  <c r="EM17" i="11"/>
  <c r="EF17" i="11"/>
  <c r="CF17" i="11" s="1"/>
  <c r="EE17" i="11"/>
  <c r="EJ17" i="11"/>
  <c r="O18" i="11"/>
  <c r="R18" i="11" s="1"/>
  <c r="N18" i="11"/>
  <c r="S18" i="11"/>
  <c r="M18" i="11"/>
  <c r="Q18" i="11"/>
  <c r="K18" i="11"/>
  <c r="AM18" i="11"/>
  <c r="DT20" i="11"/>
  <c r="DS20" i="11"/>
  <c r="DR20" i="11"/>
  <c r="EE21" i="11"/>
  <c r="EJ21" i="11"/>
  <c r="EM21" i="11"/>
  <c r="EK21" i="11"/>
  <c r="EI21" i="11"/>
  <c r="EL21" i="11" s="1"/>
  <c r="EH21" i="11"/>
  <c r="EF21" i="11"/>
  <c r="CF21" i="11" s="1"/>
  <c r="CN23" i="11"/>
  <c r="CK23" i="11"/>
  <c r="CP23" i="11"/>
  <c r="CS23" i="11"/>
  <c r="CQ23" i="11"/>
  <c r="CO23" i="11"/>
  <c r="CR23" i="11" s="1"/>
  <c r="CL23" i="11"/>
  <c r="DR27" i="11"/>
  <c r="DQ27" i="11"/>
  <c r="DS27" i="11"/>
  <c r="DT27" i="11"/>
  <c r="AP28" i="11"/>
  <c r="AJ28" i="11"/>
  <c r="AI28" i="11"/>
  <c r="D28" i="11" s="1"/>
  <c r="AL28" i="11"/>
  <c r="AO28" i="11" s="1"/>
  <c r="AH28" i="11"/>
  <c r="AN28" i="11"/>
  <c r="AM28" i="11"/>
  <c r="AK28" i="11"/>
  <c r="B26" i="9"/>
  <c r="C26" i="9" s="1"/>
  <c r="D30" i="9"/>
  <c r="D37" i="9"/>
  <c r="D13" i="10"/>
  <c r="D17" i="10"/>
  <c r="DN9" i="11"/>
  <c r="CQ46" i="11" s="1"/>
  <c r="DH11" i="11"/>
  <c r="CK48" i="11" s="1"/>
  <c r="DO11" i="11"/>
  <c r="CR48" i="11" s="1"/>
  <c r="CW12" i="11"/>
  <c r="CX49" i="11"/>
  <c r="CY49" i="11" s="1"/>
  <c r="DV12" i="11"/>
  <c r="EF12" i="11"/>
  <c r="CF12" i="11" s="1"/>
  <c r="J13" i="11"/>
  <c r="AK13" i="11"/>
  <c r="BE13" i="11"/>
  <c r="BW13" i="11"/>
  <c r="CK13" i="11"/>
  <c r="EQ13" i="11"/>
  <c r="N14" i="11"/>
  <c r="AG14" i="11"/>
  <c r="BH14" i="11"/>
  <c r="EN14" i="11"/>
  <c r="EP14" i="11"/>
  <c r="L15" i="11"/>
  <c r="C15" i="11" s="1"/>
  <c r="AI15" i="11"/>
  <c r="D15" i="11" s="1"/>
  <c r="BF15" i="11"/>
  <c r="E15" i="11" s="1"/>
  <c r="CC15" i="11"/>
  <c r="EK15" i="11"/>
  <c r="J16" i="11"/>
  <c r="AG16" i="11"/>
  <c r="CT16" i="11"/>
  <c r="CV16" i="11"/>
  <c r="EK16" i="11"/>
  <c r="J17" i="11"/>
  <c r="AN17" i="11"/>
  <c r="AH17" i="11"/>
  <c r="AL17" i="11"/>
  <c r="AO17" i="11" s="1"/>
  <c r="AP17" i="11"/>
  <c r="AJ17" i="11"/>
  <c r="CS17" i="11"/>
  <c r="EI17" i="11"/>
  <c r="EL17" i="11" s="1"/>
  <c r="L18" i="11"/>
  <c r="C18" i="11" s="1"/>
  <c r="D19" i="11"/>
  <c r="CD19" i="11"/>
  <c r="CE19" i="11" s="1"/>
  <c r="EQ20" i="11"/>
  <c r="EP20" i="11"/>
  <c r="EO20" i="11"/>
  <c r="EN20" i="11"/>
  <c r="AC21" i="11"/>
  <c r="J21" i="11"/>
  <c r="AB21" i="11"/>
  <c r="AB27" i="11"/>
  <c r="J27" i="11"/>
  <c r="AC27" i="11"/>
  <c r="DN14" i="11"/>
  <c r="CQ51" i="11" s="1"/>
  <c r="DT14" i="11"/>
  <c r="DI15" i="11"/>
  <c r="CL52" i="11" s="1"/>
  <c r="CC52" i="11" s="1"/>
  <c r="DP15" i="11"/>
  <c r="DL16" i="11"/>
  <c r="DO16" i="11" s="1"/>
  <c r="DT17" i="11"/>
  <c r="CN18" i="11"/>
  <c r="DI18" i="11"/>
  <c r="CD18" i="11" s="1"/>
  <c r="CE18" i="11" s="1"/>
  <c r="DP18" i="11"/>
  <c r="CP19" i="11"/>
  <c r="DL19" i="11"/>
  <c r="DO19" i="11" s="1"/>
  <c r="EH19" i="11"/>
  <c r="CP20" i="11"/>
  <c r="DL20" i="11"/>
  <c r="DO20" i="11" s="1"/>
  <c r="EH20" i="11"/>
  <c r="DN21" i="11"/>
  <c r="CV22" i="11"/>
  <c r="DH22" i="11"/>
  <c r="DM22" i="11"/>
  <c r="DT23" i="11"/>
  <c r="DR23" i="11"/>
  <c r="DQ23" i="11"/>
  <c r="AR26" i="11"/>
  <c r="AT26" i="11"/>
  <c r="AQ26" i="11"/>
  <c r="CF27" i="11"/>
  <c r="CQ19" i="11"/>
  <c r="CQ20" i="11"/>
  <c r="AK22" i="11"/>
  <c r="AI22" i="11"/>
  <c r="D22" i="11" s="1"/>
  <c r="AP22" i="11"/>
  <c r="EE23" i="11"/>
  <c r="EJ23" i="11"/>
  <c r="EH23" i="11"/>
  <c r="EO24" i="11"/>
  <c r="EQ24" i="11"/>
  <c r="EN24" i="11"/>
  <c r="CN26" i="11"/>
  <c r="CO26" i="11"/>
  <c r="CR26" i="11" s="1"/>
  <c r="CS26" i="11"/>
  <c r="CK26" i="11"/>
  <c r="CQ26" i="11"/>
  <c r="AY28" i="11"/>
  <c r="AZ28" i="11"/>
  <c r="CW51" i="11"/>
  <c r="CV51" i="11"/>
  <c r="DN16" i="11"/>
  <c r="CP18" i="11"/>
  <c r="AB19" i="11"/>
  <c r="CK19" i="11"/>
  <c r="DN19" i="11"/>
  <c r="EJ19" i="11"/>
  <c r="CK20" i="11"/>
  <c r="DN20" i="11"/>
  <c r="EJ20" i="11"/>
  <c r="AY21" i="11"/>
  <c r="AH22" i="11"/>
  <c r="AC23" i="11"/>
  <c r="J23" i="11"/>
  <c r="EF23" i="11"/>
  <c r="CF23" i="11" s="1"/>
  <c r="AC24" i="11"/>
  <c r="AZ24" i="11"/>
  <c r="CF24" i="11"/>
  <c r="EP24" i="11"/>
  <c r="EP25" i="11"/>
  <c r="EQ25" i="11"/>
  <c r="EN25" i="11"/>
  <c r="AL26" i="11"/>
  <c r="AO26" i="11" s="1"/>
  <c r="AM26" i="11"/>
  <c r="AJ26" i="11"/>
  <c r="AH26" i="11"/>
  <c r="BM26" i="11"/>
  <c r="BG26" i="11"/>
  <c r="BK26" i="11"/>
  <c r="BI26" i="11"/>
  <c r="BL26" i="11" s="1"/>
  <c r="BF26" i="11"/>
  <c r="E26" i="11" s="1"/>
  <c r="CL26" i="11"/>
  <c r="CC26" i="11" s="1"/>
  <c r="AZ27" i="11"/>
  <c r="AG27" i="11"/>
  <c r="AY27" i="11"/>
  <c r="BO27" i="11"/>
  <c r="BN27" i="11"/>
  <c r="BP27" i="11"/>
  <c r="DL27" i="11"/>
  <c r="DO27" i="11" s="1"/>
  <c r="DK27" i="11"/>
  <c r="DH27" i="11"/>
  <c r="DM27" i="11"/>
  <c r="CQ18" i="11"/>
  <c r="J19" i="11"/>
  <c r="CL19" i="11"/>
  <c r="CC19" i="11" s="1"/>
  <c r="CS19" i="11"/>
  <c r="EK19" i="11"/>
  <c r="CL20" i="11"/>
  <c r="CC20" i="11" s="1"/>
  <c r="CS20" i="11"/>
  <c r="EK20" i="11"/>
  <c r="AG21" i="11"/>
  <c r="AJ22" i="11"/>
  <c r="EI23" i="11"/>
  <c r="EL23" i="11" s="1"/>
  <c r="DM24" i="11"/>
  <c r="DK24" i="11"/>
  <c r="DP24" i="11"/>
  <c r="DH24" i="11"/>
  <c r="DN24" i="11"/>
  <c r="CP26" i="11"/>
  <c r="CO63" i="11"/>
  <c r="DO26" i="11"/>
  <c r="CR63" i="11" s="1"/>
  <c r="AZ48" i="11"/>
  <c r="AY48" i="11"/>
  <c r="AT49" i="11"/>
  <c r="AS49" i="11"/>
  <c r="AR49" i="11"/>
  <c r="AQ49" i="11"/>
  <c r="DR14" i="11"/>
  <c r="CU51" i="11" s="1"/>
  <c r="DN15" i="11"/>
  <c r="CQ52" i="11" s="1"/>
  <c r="DI16" i="11"/>
  <c r="CD16" i="11" s="1"/>
  <c r="CE16" i="11" s="1"/>
  <c r="DI19" i="11"/>
  <c r="DI20" i="11"/>
  <c r="AL22" i="11"/>
  <c r="AO22" i="11" s="1"/>
  <c r="BW22" i="11"/>
  <c r="BD22" i="11"/>
  <c r="CT22" i="11"/>
  <c r="EQ22" i="11"/>
  <c r="EO22" i="11"/>
  <c r="CC23" i="11"/>
  <c r="EK23" i="11"/>
  <c r="J24" i="11"/>
  <c r="AG24" i="11"/>
  <c r="DI24" i="11"/>
  <c r="CD24" i="11" s="1"/>
  <c r="CE24" i="11" s="1"/>
  <c r="AC25" i="11"/>
  <c r="J25" i="11"/>
  <c r="AB25" i="11"/>
  <c r="CD25" i="11"/>
  <c r="CE25" i="11" s="1"/>
  <c r="AK26" i="11"/>
  <c r="AY26" i="11"/>
  <c r="AZ26" i="11"/>
  <c r="CC28" i="11"/>
  <c r="CV28" i="11"/>
  <c r="CU28" i="11"/>
  <c r="CT28" i="11"/>
  <c r="CW28" i="11"/>
  <c r="CQ24" i="11"/>
  <c r="AN25" i="11"/>
  <c r="CS25" i="11"/>
  <c r="CS62" i="11"/>
  <c r="DT25" i="11"/>
  <c r="CJ63" i="11"/>
  <c r="DP26" i="11"/>
  <c r="DI26" i="11"/>
  <c r="CL63" i="11" s="1"/>
  <c r="CC63" i="11" s="1"/>
  <c r="BI27" i="11"/>
  <c r="BL27" i="11" s="1"/>
  <c r="BH27" i="11"/>
  <c r="CP27" i="11"/>
  <c r="CO27" i="11"/>
  <c r="CR27" i="11" s="1"/>
  <c r="CS27" i="11"/>
  <c r="EH27" i="11"/>
  <c r="EM27" i="11"/>
  <c r="EF27" i="11"/>
  <c r="BV28" i="11"/>
  <c r="BW28" i="11"/>
  <c r="BD28" i="11"/>
  <c r="EH28" i="11"/>
  <c r="EM28" i="11"/>
  <c r="EF28" i="11"/>
  <c r="CF28" i="11" s="1"/>
  <c r="EE28" i="11"/>
  <c r="EJ28" i="11"/>
  <c r="EI28" i="11"/>
  <c r="EL28" i="11" s="1"/>
  <c r="CX63" i="11"/>
  <c r="CY63" i="11" s="1"/>
  <c r="DV28" i="11"/>
  <c r="AT29" i="11"/>
  <c r="AS29" i="11"/>
  <c r="AR29" i="11"/>
  <c r="AQ29" i="11"/>
  <c r="CQ22" i="11"/>
  <c r="DN23" i="11"/>
  <c r="CL24" i="11"/>
  <c r="CS24" i="11"/>
  <c r="EF24" i="11"/>
  <c r="AI25" i="11"/>
  <c r="D25" i="11" s="1"/>
  <c r="AP25" i="11"/>
  <c r="CN25" i="11"/>
  <c r="DR25" i="11"/>
  <c r="CU62" i="11" s="1"/>
  <c r="EI25" i="11"/>
  <c r="EL25" i="11" s="1"/>
  <c r="BW26" i="11"/>
  <c r="DK26" i="11"/>
  <c r="CN63" i="11" s="1"/>
  <c r="BF27" i="11"/>
  <c r="E27" i="11" s="1"/>
  <c r="CL27" i="11"/>
  <c r="CC27" i="11" s="1"/>
  <c r="EI27" i="11"/>
  <c r="EL27" i="11" s="1"/>
  <c r="CV54" i="11"/>
  <c r="CT54" i="11"/>
  <c r="CW54" i="11"/>
  <c r="CU54" i="11"/>
  <c r="CL22" i="11"/>
  <c r="CC22" i="11" s="1"/>
  <c r="AG23" i="11"/>
  <c r="DI23" i="11"/>
  <c r="CD23" i="11" s="1"/>
  <c r="CE23" i="11" s="1"/>
  <c r="EJ24" i="11"/>
  <c r="AL25" i="11"/>
  <c r="AO25" i="11" s="1"/>
  <c r="CP25" i="11"/>
  <c r="DM26" i="11"/>
  <c r="CP63" i="11" s="1"/>
  <c r="BJ27" i="11"/>
  <c r="CQ27" i="11"/>
  <c r="EK27" i="11"/>
  <c r="O28" i="11"/>
  <c r="R28" i="11" s="1"/>
  <c r="N28" i="11"/>
  <c r="EK26" i="11"/>
  <c r="CQ28" i="11"/>
  <c r="DS28" i="11"/>
  <c r="J29" i="11"/>
  <c r="AC29" i="11"/>
  <c r="AK29" i="11"/>
  <c r="W48" i="11"/>
  <c r="V49" i="11"/>
  <c r="T50" i="11"/>
  <c r="K51" i="11"/>
  <c r="S51" i="11"/>
  <c r="AL51" i="11"/>
  <c r="AO51" i="11" s="1"/>
  <c r="AT51" i="11"/>
  <c r="CU53" i="11"/>
  <c r="AH54" i="11"/>
  <c r="AM54" i="11"/>
  <c r="AK56" i="11"/>
  <c r="AP56" i="11"/>
  <c r="CW56" i="11"/>
  <c r="CV56" i="11"/>
  <c r="CU56" i="11"/>
  <c r="CT56" i="11"/>
  <c r="AL58" i="11"/>
  <c r="AO58" i="11" s="1"/>
  <c r="AK58" i="11"/>
  <c r="AP58" i="11"/>
  <c r="CC62" i="11"/>
  <c r="DN25" i="11"/>
  <c r="CQ62" i="11" s="1"/>
  <c r="DT28" i="11"/>
  <c r="AL29" i="11"/>
  <c r="AO29" i="11" s="1"/>
  <c r="W49" i="11"/>
  <c r="U50" i="11"/>
  <c r="L51" i="11"/>
  <c r="C48" i="11" s="1"/>
  <c r="AM51" i="11"/>
  <c r="CK53" i="11"/>
  <c r="CP53" i="11"/>
  <c r="CN53" i="11"/>
  <c r="AI54" i="11"/>
  <c r="D51" i="11" s="1"/>
  <c r="D56" i="11"/>
  <c r="AM29" i="11"/>
  <c r="CK54" i="11"/>
  <c r="CP54" i="11"/>
  <c r="CN54" i="11"/>
  <c r="CW55" i="11"/>
  <c r="CV55" i="11"/>
  <c r="CU55" i="11"/>
  <c r="CT55" i="11"/>
  <c r="P57" i="11"/>
  <c r="O57" i="11"/>
  <c r="R57" i="11" s="1"/>
  <c r="N57" i="11"/>
  <c r="S57" i="11"/>
  <c r="L57" i="11"/>
  <c r="C54" i="11" s="1"/>
  <c r="K57" i="11"/>
  <c r="CC57" i="11"/>
  <c r="AH29" i="11"/>
  <c r="AN29" i="11"/>
  <c r="BV29" i="11"/>
  <c r="T48" i="11"/>
  <c r="AM52" i="11"/>
  <c r="AH52" i="11"/>
  <c r="CL54" i="11"/>
  <c r="CC54" i="11" s="1"/>
  <c r="Q57" i="11"/>
  <c r="CW57" i="11"/>
  <c r="CV57" i="11"/>
  <c r="CU57" i="11"/>
  <c r="AT59" i="11"/>
  <c r="AS59" i="11"/>
  <c r="AR59" i="11"/>
  <c r="CW61" i="11"/>
  <c r="CV61" i="11"/>
  <c r="CU61" i="11"/>
  <c r="AI29" i="11"/>
  <c r="D29" i="11" s="1"/>
  <c r="BD29" i="11"/>
  <c r="U48" i="11"/>
  <c r="T49" i="11"/>
  <c r="AH50" i="11"/>
  <c r="AR51" i="11"/>
  <c r="AI52" i="11"/>
  <c r="D49" i="11" s="1"/>
  <c r="CO54" i="11"/>
  <c r="CR54" i="11" s="1"/>
  <c r="AQ55" i="11"/>
  <c r="AT55" i="11"/>
  <c r="AS55" i="11"/>
  <c r="W58" i="11"/>
  <c r="V58" i="11"/>
  <c r="U58" i="11"/>
  <c r="T58" i="11"/>
  <c r="D55" i="11"/>
  <c r="W60" i="11"/>
  <c r="V60" i="11"/>
  <c r="U60" i="11"/>
  <c r="T60" i="11"/>
  <c r="AJ29" i="11"/>
  <c r="AI50" i="11"/>
  <c r="D47" i="11" s="1"/>
  <c r="AI51" i="11"/>
  <c r="D48" i="11" s="1"/>
  <c r="AS51" i="11"/>
  <c r="AH53" i="11"/>
  <c r="AM53" i="11"/>
  <c r="CV53" i="11"/>
  <c r="CT53" i="11"/>
  <c r="CQ54" i="11"/>
  <c r="CC59" i="11"/>
  <c r="L52" i="11"/>
  <c r="C49" i="11" s="1"/>
  <c r="S52" i="11"/>
  <c r="W53" i="11"/>
  <c r="W54" i="11"/>
  <c r="W55" i="11"/>
  <c r="AM55" i="11"/>
  <c r="CN55" i="11"/>
  <c r="W56" i="11"/>
  <c r="AM56" i="11"/>
  <c r="CN56" i="11"/>
  <c r="CO57" i="11"/>
  <c r="CR57" i="11" s="1"/>
  <c r="N58" i="11"/>
  <c r="AI58" i="11"/>
  <c r="CW58" i="11"/>
  <c r="P59" i="11"/>
  <c r="AL59" i="11"/>
  <c r="AO59" i="11" s="1"/>
  <c r="CL59" i="11"/>
  <c r="CS59" i="11"/>
  <c r="CW60" i="11"/>
  <c r="CO61" i="11"/>
  <c r="CR61" i="11" s="1"/>
  <c r="CZ63" i="11"/>
  <c r="AN55" i="11"/>
  <c r="CO55" i="11"/>
  <c r="CR55" i="11" s="1"/>
  <c r="AN56" i="11"/>
  <c r="CO56" i="11"/>
  <c r="CR56" i="11" s="1"/>
  <c r="Q59" i="11"/>
  <c r="CP55" i="11"/>
  <c r="CP56" i="11"/>
  <c r="AP57" i="11"/>
  <c r="CQ57" i="11"/>
  <c r="P58" i="11"/>
  <c r="K59" i="11"/>
  <c r="AN59" i="11"/>
  <c r="CQ61" i="11"/>
  <c r="CZ62" i="11"/>
  <c r="DB63" i="11"/>
  <c r="CQ55" i="11"/>
  <c r="CQ56" i="11"/>
  <c r="AK57" i="11"/>
  <c r="Q58" i="11"/>
  <c r="L59" i="11"/>
  <c r="C56" i="11" s="1"/>
  <c r="S59" i="11"/>
  <c r="CL57" i="11"/>
  <c r="CL61" i="11"/>
  <c r="CC61" i="11" s="1"/>
  <c r="G12" i="9"/>
  <c r="F12" i="9"/>
  <c r="F9" i="9"/>
  <c r="G9" i="9"/>
  <c r="D16" i="9"/>
  <c r="B21" i="9"/>
  <c r="B27" i="9"/>
  <c r="C27" i="9" s="1"/>
  <c r="D32" i="9"/>
  <c r="D33" i="9"/>
  <c r="D34" i="9"/>
  <c r="D35" i="9"/>
  <c r="AS9" i="10"/>
  <c r="AZ9" i="10"/>
  <c r="V10" i="10"/>
  <c r="Z11" i="10"/>
  <c r="U12" i="10"/>
  <c r="DK12" i="10"/>
  <c r="DR12" i="10"/>
  <c r="V13" i="10"/>
  <c r="BO14" i="10"/>
  <c r="BW14" i="10"/>
  <c r="BW15" i="10"/>
  <c r="CN15" i="10"/>
  <c r="X16" i="10"/>
  <c r="W16" i="10"/>
  <c r="AD16" i="10"/>
  <c r="AC16" i="10"/>
  <c r="U17" i="10"/>
  <c r="AR17" i="10"/>
  <c r="AU18" i="10"/>
  <c r="AT18" i="10"/>
  <c r="AZ18" i="10"/>
  <c r="CM19" i="10"/>
  <c r="CP19" i="10"/>
  <c r="CP14" i="10"/>
  <c r="CO14" i="10"/>
  <c r="CV22" i="10"/>
  <c r="CU22" i="10"/>
  <c r="B12" i="9"/>
  <c r="D12" i="9" s="1"/>
  <c r="B13" i="9"/>
  <c r="C13" i="9" s="1"/>
  <c r="F20" i="9"/>
  <c r="B23" i="9"/>
  <c r="C23" i="9" s="1"/>
  <c r="B29" i="9"/>
  <c r="D29" i="9" s="1"/>
  <c r="AT9" i="10"/>
  <c r="W10" i="10"/>
  <c r="AC10" i="10"/>
  <c r="AR10" i="10"/>
  <c r="U11" i="10"/>
  <c r="V12" i="10"/>
  <c r="DL12" i="10"/>
  <c r="W13" i="10"/>
  <c r="AC13" i="10"/>
  <c r="AR13" i="10"/>
  <c r="V14" i="10"/>
  <c r="AC14" i="10"/>
  <c r="AZ14" i="10"/>
  <c r="BP14" i="10"/>
  <c r="CN14" i="10"/>
  <c r="CO15" i="10"/>
  <c r="U16" i="10"/>
  <c r="V17" i="10"/>
  <c r="AC17" i="10"/>
  <c r="AC18" i="10"/>
  <c r="AR18" i="10"/>
  <c r="CP18" i="10"/>
  <c r="CN18" i="10"/>
  <c r="CM18" i="10"/>
  <c r="W19" i="10"/>
  <c r="V19" i="10"/>
  <c r="CN19" i="10"/>
  <c r="CV20" i="10"/>
  <c r="CU20" i="10"/>
  <c r="AA22" i="10"/>
  <c r="Z22" i="10"/>
  <c r="AT17" i="10"/>
  <c r="AS17" i="10"/>
  <c r="D23" i="8"/>
  <c r="F24" i="8"/>
  <c r="D30" i="8"/>
  <c r="B10" i="9"/>
  <c r="C10" i="9" s="1"/>
  <c r="B15" i="9"/>
  <c r="D15" i="9" s="1"/>
  <c r="F26" i="9"/>
  <c r="D38" i="9"/>
  <c r="AS10" i="10"/>
  <c r="V11" i="10"/>
  <c r="W12" i="10"/>
  <c r="AS13" i="10"/>
  <c r="W14" i="10"/>
  <c r="BQ14" i="10"/>
  <c r="DS14" i="10"/>
  <c r="DR14" i="10"/>
  <c r="V16" i="10"/>
  <c r="W17" i="10"/>
  <c r="BP17" i="10"/>
  <c r="BO17" i="10"/>
  <c r="AS18" i="10"/>
  <c r="CO19" i="10"/>
  <c r="AU20" i="10"/>
  <c r="AS20" i="10"/>
  <c r="AR20" i="10"/>
  <c r="X21" i="10"/>
  <c r="V21" i="10"/>
  <c r="U21" i="10"/>
  <c r="D21" i="10"/>
  <c r="X23" i="10"/>
  <c r="W23" i="10"/>
  <c r="V23" i="10"/>
  <c r="U23" i="10"/>
  <c r="DS23" i="10"/>
  <c r="DR23" i="10"/>
  <c r="AU25" i="10"/>
  <c r="AT25" i="10"/>
  <c r="AS25" i="10"/>
  <c r="AR25" i="10"/>
  <c r="BR26" i="10"/>
  <c r="BQ26" i="10"/>
  <c r="BP26" i="10"/>
  <c r="BO26" i="10"/>
  <c r="X14" i="10"/>
  <c r="DL14" i="10"/>
  <c r="DK14" i="10"/>
  <c r="BX18" i="10"/>
  <c r="BW18" i="10"/>
  <c r="AA20" i="10"/>
  <c r="Z20" i="10"/>
  <c r="DM22" i="10"/>
  <c r="DL22" i="10"/>
  <c r="DK22" i="10"/>
  <c r="DJ22" i="10"/>
  <c r="E39" i="8"/>
  <c r="W15" i="10"/>
  <c r="V15" i="10"/>
  <c r="DM15" i="10"/>
  <c r="DL15" i="10"/>
  <c r="AS16" i="10"/>
  <c r="AR16" i="10"/>
  <c r="BA17" i="10"/>
  <c r="AZ17" i="10"/>
  <c r="BQ18" i="10"/>
  <c r="BP18" i="10"/>
  <c r="AD20" i="10"/>
  <c r="AC20" i="10"/>
  <c r="DK20" i="10"/>
  <c r="DJ20" i="10"/>
  <c r="DM20" i="10"/>
  <c r="AD25" i="10"/>
  <c r="AC25" i="10"/>
  <c r="BA26" i="10"/>
  <c r="AZ26" i="10"/>
  <c r="DL19" i="10"/>
  <c r="W20" i="10"/>
  <c r="AU22" i="10"/>
  <c r="BQ22" i="10"/>
  <c r="CN22" i="10"/>
  <c r="BR23" i="10"/>
  <c r="CO23" i="10"/>
  <c r="DK23" i="10"/>
  <c r="V24" i="10"/>
  <c r="CP24" i="10"/>
  <c r="DL24" i="10"/>
  <c r="W25" i="10"/>
  <c r="DM25" i="10"/>
  <c r="X26" i="10"/>
  <c r="AS26" i="10"/>
  <c r="DM24" i="10"/>
  <c r="X25" i="10"/>
  <c r="AC22" i="10"/>
  <c r="AR22" i="10"/>
  <c r="AZ23" i="10"/>
  <c r="BO23" i="10"/>
  <c r="BW24" i="10"/>
  <c r="CM24" i="10"/>
  <c r="Z25" i="10"/>
  <c r="CU25" i="10"/>
  <c r="DJ25" i="10"/>
  <c r="U26" i="10"/>
  <c r="DR26" i="10"/>
  <c r="D14" i="9"/>
  <c r="C14" i="9"/>
  <c r="C19" i="9"/>
  <c r="D19" i="9"/>
  <c r="C28" i="9"/>
  <c r="D28" i="9"/>
  <c r="C8" i="9"/>
  <c r="D8" i="9"/>
  <c r="G14" i="9"/>
  <c r="F14" i="9"/>
  <c r="BB9" i="9"/>
  <c r="BA9" i="9"/>
  <c r="C22" i="9"/>
  <c r="D22" i="9"/>
  <c r="AG36" i="9"/>
  <c r="AH36" i="9"/>
  <c r="AG38" i="9"/>
  <c r="AH38" i="9"/>
  <c r="B37" i="8"/>
  <c r="D37" i="8"/>
  <c r="C37" i="8"/>
  <c r="G8" i="9"/>
  <c r="F8" i="9"/>
  <c r="D20" i="9"/>
  <c r="C20" i="9"/>
  <c r="BB23" i="9"/>
  <c r="BA23" i="9"/>
  <c r="G36" i="9"/>
  <c r="G38" i="9"/>
  <c r="BB16" i="9"/>
  <c r="BA16" i="9"/>
  <c r="G22" i="9"/>
  <c r="F22" i="9"/>
  <c r="F23" i="9"/>
  <c r="BD32" i="9"/>
  <c r="BE32" i="9"/>
  <c r="BD33" i="9"/>
  <c r="BE33" i="9"/>
  <c r="BE34" i="9"/>
  <c r="BD34" i="9"/>
  <c r="BE35" i="9"/>
  <c r="BD35" i="9"/>
  <c r="AH37" i="9"/>
  <c r="AG37" i="9"/>
  <c r="D11" i="9"/>
  <c r="C11" i="9"/>
  <c r="BB26" i="9"/>
  <c r="BA26" i="9"/>
  <c r="G11" i="9"/>
  <c r="F11" i="9"/>
  <c r="BB12" i="9"/>
  <c r="BA12" i="9"/>
  <c r="D17" i="9"/>
  <c r="G25" i="9"/>
  <c r="F25" i="9"/>
  <c r="BB15" i="9"/>
  <c r="BA15" i="9"/>
  <c r="BB20" i="9"/>
  <c r="BA20" i="9"/>
  <c r="D26" i="9"/>
  <c r="BB29" i="9"/>
  <c r="BA29" i="9"/>
  <c r="C37" i="9"/>
  <c r="BE42" i="9"/>
  <c r="BD42" i="9"/>
  <c r="G19" i="9"/>
  <c r="F19" i="9"/>
  <c r="D25" i="9"/>
  <c r="C25" i="9"/>
  <c r="G28" i="9"/>
  <c r="F28" i="9"/>
  <c r="BH41" i="9"/>
  <c r="BG41" i="9"/>
  <c r="F26" i="8"/>
  <c r="C39" i="8"/>
  <c r="AD9" i="9"/>
  <c r="F10" i="9"/>
  <c r="F13" i="9"/>
  <c r="AD16" i="9"/>
  <c r="F17" i="9"/>
  <c r="F18" i="9"/>
  <c r="F21" i="9"/>
  <c r="F24" i="9"/>
  <c r="F27" i="9"/>
  <c r="F30" i="9"/>
  <c r="AJ32" i="9"/>
  <c r="AY32" i="9"/>
  <c r="AJ33" i="9"/>
  <c r="AY33" i="9"/>
  <c r="AJ34" i="9"/>
  <c r="AY34" i="9"/>
  <c r="AJ35" i="9"/>
  <c r="AY35" i="9"/>
  <c r="F36" i="9"/>
  <c r="AB36" i="9"/>
  <c r="F37" i="9"/>
  <c r="AB37" i="9"/>
  <c r="F38" i="9"/>
  <c r="AB38" i="9"/>
  <c r="AE39" i="9"/>
  <c r="BA39" i="9"/>
  <c r="BG39" i="9"/>
  <c r="BB41" i="9"/>
  <c r="AY42" i="9"/>
  <c r="F8" i="8"/>
  <c r="F22" i="8"/>
  <c r="D25" i="8"/>
  <c r="F30" i="8"/>
  <c r="D39" i="8"/>
  <c r="AZ32" i="9"/>
  <c r="AZ33" i="9"/>
  <c r="AZ34" i="9"/>
  <c r="AZ35" i="9"/>
  <c r="AC36" i="9"/>
  <c r="AC37" i="9"/>
  <c r="AC38" i="9"/>
  <c r="AB40" i="9"/>
  <c r="AZ42" i="9"/>
  <c r="AD10" i="9"/>
  <c r="AD13" i="9"/>
  <c r="AD17" i="9"/>
  <c r="AD18" i="9"/>
  <c r="AD21" i="9"/>
  <c r="AD24" i="9"/>
  <c r="AD27" i="9"/>
  <c r="AD30" i="9"/>
  <c r="BA32" i="9"/>
  <c r="BA33" i="9"/>
  <c r="BA34" i="9"/>
  <c r="BA35" i="9"/>
  <c r="AD36" i="9"/>
  <c r="AD37" i="9"/>
  <c r="AD38" i="9"/>
  <c r="BA42" i="9"/>
  <c r="BG42" i="9"/>
  <c r="BI10" i="8"/>
  <c r="CV15" i="8"/>
  <c r="CX15" i="8"/>
  <c r="CW15" i="8"/>
  <c r="AE7" i="8"/>
  <c r="BI9" i="8"/>
  <c r="BY9" i="8"/>
  <c r="BY12" i="8"/>
  <c r="DC12" i="8"/>
  <c r="DD12" i="8"/>
  <c r="BX13" i="8"/>
  <c r="BZ14" i="8"/>
  <c r="CA14" i="8"/>
  <c r="CF14" i="8"/>
  <c r="CU15" i="8"/>
  <c r="CW17" i="8"/>
  <c r="CX17" i="8"/>
  <c r="DC17" i="8"/>
  <c r="CU19" i="8"/>
  <c r="CU21" i="8"/>
  <c r="CF23" i="8"/>
  <c r="CF25" i="8"/>
  <c r="CV31" i="8"/>
  <c r="CX31" i="8"/>
  <c r="CW31" i="8"/>
  <c r="CU31" i="8"/>
  <c r="BI8" i="8"/>
  <c r="BY8" i="8"/>
  <c r="B9" i="8"/>
  <c r="CA9" i="8"/>
  <c r="CV11" i="8"/>
  <c r="CX11" i="8"/>
  <c r="CW11" i="8"/>
  <c r="BJ12" i="8"/>
  <c r="BI13" i="8"/>
  <c r="DC13" i="8"/>
  <c r="DD13" i="8"/>
  <c r="BX14" i="8"/>
  <c r="BZ15" i="8"/>
  <c r="CA15" i="8"/>
  <c r="CF15" i="8"/>
  <c r="CU17" i="8"/>
  <c r="CF19" i="8"/>
  <c r="CF21" i="8"/>
  <c r="BD23" i="8"/>
  <c r="BA23" i="8"/>
  <c r="BC23" i="8"/>
  <c r="BB23" i="8"/>
  <c r="BD25" i="8"/>
  <c r="BA25" i="8"/>
  <c r="BC25" i="8"/>
  <c r="BB25" i="8"/>
  <c r="BD27" i="8"/>
  <c r="BA27" i="8"/>
  <c r="BC27" i="8"/>
  <c r="BB27" i="8"/>
  <c r="BJ29" i="8"/>
  <c r="BI29" i="8"/>
  <c r="BJ30" i="8"/>
  <c r="BI30" i="8"/>
  <c r="DC11" i="8"/>
  <c r="DD11" i="8"/>
  <c r="BZ13" i="8"/>
  <c r="CA13" i="8"/>
  <c r="CF13" i="8"/>
  <c r="B8" i="8"/>
  <c r="CA8" i="8"/>
  <c r="CV10" i="8"/>
  <c r="CX10" i="8"/>
  <c r="CV12" i="8"/>
  <c r="CX12" i="8"/>
  <c r="CW12" i="8"/>
  <c r="BY14" i="8"/>
  <c r="DC14" i="8"/>
  <c r="DD14" i="8"/>
  <c r="BZ16" i="8"/>
  <c r="CA16" i="8"/>
  <c r="CV17" i="8"/>
  <c r="CW20" i="8"/>
  <c r="CX20" i="8"/>
  <c r="CA23" i="8"/>
  <c r="BZ23" i="8"/>
  <c r="BX23" i="8"/>
  <c r="BY23" i="8"/>
  <c r="CA25" i="8"/>
  <c r="BZ25" i="8"/>
  <c r="BX25" i="8"/>
  <c r="BY25" i="8"/>
  <c r="CA27" i="8"/>
  <c r="BZ27" i="8"/>
  <c r="BX27" i="8"/>
  <c r="BY27" i="8"/>
  <c r="AD7" i="8"/>
  <c r="AF7" i="8"/>
  <c r="BX9" i="8"/>
  <c r="CV9" i="8"/>
  <c r="CX9" i="8"/>
  <c r="CV13" i="8"/>
  <c r="CX13" i="8"/>
  <c r="CW13" i="8"/>
  <c r="DC15" i="8"/>
  <c r="DD15" i="8"/>
  <c r="BZ17" i="8"/>
  <c r="CA17" i="8"/>
  <c r="CW18" i="8"/>
  <c r="CX18" i="8"/>
  <c r="DD22" i="8"/>
  <c r="DC22" i="8"/>
  <c r="DD24" i="8"/>
  <c r="DC24" i="8"/>
  <c r="DD26" i="8"/>
  <c r="DC26" i="8"/>
  <c r="BZ12" i="8"/>
  <c r="CA12" i="8"/>
  <c r="CV14" i="8"/>
  <c r="CX14" i="8"/>
  <c r="CW14" i="8"/>
  <c r="DC16" i="8"/>
  <c r="DD16" i="8"/>
  <c r="BI23" i="8"/>
  <c r="BJ23" i="8"/>
  <c r="CW23" i="8"/>
  <c r="CV23" i="8"/>
  <c r="BI25" i="8"/>
  <c r="BJ25" i="8"/>
  <c r="CW25" i="8"/>
  <c r="CV25" i="8"/>
  <c r="BI27" i="8"/>
  <c r="BJ27" i="8"/>
  <c r="CW27" i="8"/>
  <c r="CV27" i="8"/>
  <c r="CU27" i="8"/>
  <c r="CV8" i="8"/>
  <c r="CX8" i="8"/>
  <c r="CU8" i="8"/>
  <c r="CW19" i="8"/>
  <c r="CX19" i="8"/>
  <c r="DC19" i="8"/>
  <c r="CW21" i="8"/>
  <c r="CX21" i="8"/>
  <c r="CU25" i="8"/>
  <c r="CX27" i="8"/>
  <c r="CF9" i="8"/>
  <c r="BX8" i="8"/>
  <c r="CF8" i="8"/>
  <c r="CW8" i="8"/>
  <c r="CA10" i="8"/>
  <c r="CV16" i="8"/>
  <c r="CX16" i="8"/>
  <c r="CW16" i="8"/>
  <c r="CX23" i="8"/>
  <c r="CX25" i="8"/>
  <c r="DC31" i="8"/>
  <c r="DD31" i="8"/>
  <c r="AM33" i="8"/>
  <c r="CV36" i="8"/>
  <c r="CX36" i="8"/>
  <c r="CW36" i="8"/>
  <c r="BZ38" i="8"/>
  <c r="CA38" i="8"/>
  <c r="BA39" i="8"/>
  <c r="BD39" i="8"/>
  <c r="BC39" i="8"/>
  <c r="BB39" i="8"/>
  <c r="CA22" i="8"/>
  <c r="BZ22" i="8"/>
  <c r="CF22" i="8"/>
  <c r="DD23" i="8"/>
  <c r="DC23" i="8"/>
  <c r="CA24" i="8"/>
  <c r="BZ24" i="8"/>
  <c r="CF24" i="8"/>
  <c r="DD25" i="8"/>
  <c r="DC25" i="8"/>
  <c r="CA26" i="8"/>
  <c r="BZ26" i="8"/>
  <c r="CF26" i="8"/>
  <c r="DD27" i="8"/>
  <c r="DC27" i="8"/>
  <c r="BC28" i="8"/>
  <c r="BD28" i="8"/>
  <c r="BI28" i="8"/>
  <c r="CU28" i="8"/>
  <c r="CW28" i="8"/>
  <c r="CV28" i="8"/>
  <c r="CF29" i="8"/>
  <c r="CG29" i="8"/>
  <c r="BY30" i="8"/>
  <c r="CA30" i="8"/>
  <c r="BZ30" i="8"/>
  <c r="BX33" i="8"/>
  <c r="BZ33" i="8"/>
  <c r="BY33" i="8"/>
  <c r="AD35" i="8"/>
  <c r="AF35" i="8"/>
  <c r="AE35" i="8"/>
  <c r="CU36" i="8"/>
  <c r="C38" i="8"/>
  <c r="E38" i="8"/>
  <c r="D38" i="8"/>
  <c r="AI38" i="8"/>
  <c r="AJ38" i="8"/>
  <c r="BX38" i="8"/>
  <c r="AD36" i="8"/>
  <c r="AF36" i="8"/>
  <c r="AE36" i="8"/>
  <c r="BZ36" i="8"/>
  <c r="CA36" i="8"/>
  <c r="AL39" i="8"/>
  <c r="AM39" i="8"/>
  <c r="CF28" i="8"/>
  <c r="CG28" i="8"/>
  <c r="BY29" i="8"/>
  <c r="CA29" i="8"/>
  <c r="BZ29" i="8"/>
  <c r="BC30" i="8"/>
  <c r="BD30" i="8"/>
  <c r="CU30" i="8"/>
  <c r="CW30" i="8"/>
  <c r="CV30" i="8"/>
  <c r="BC33" i="8"/>
  <c r="BD33" i="8"/>
  <c r="BI33" i="8"/>
  <c r="BJ33" i="8"/>
  <c r="BA34" i="8"/>
  <c r="BC34" i="8"/>
  <c r="BB34" i="8"/>
  <c r="BI35" i="8"/>
  <c r="AG36" i="8"/>
  <c r="BX36" i="8"/>
  <c r="BA37" i="8"/>
  <c r="BC37" i="8"/>
  <c r="BB37" i="8"/>
  <c r="BY36" i="8"/>
  <c r="CV38" i="8"/>
  <c r="CX38" i="8"/>
  <c r="CW38" i="8"/>
  <c r="CW22" i="8"/>
  <c r="CV22" i="8"/>
  <c r="CW24" i="8"/>
  <c r="CV24" i="8"/>
  <c r="CW26" i="8"/>
  <c r="CV26" i="8"/>
  <c r="BY28" i="8"/>
  <c r="CA28" i="8"/>
  <c r="BZ28" i="8"/>
  <c r="BC29" i="8"/>
  <c r="BD29" i="8"/>
  <c r="CU29" i="8"/>
  <c r="CW29" i="8"/>
  <c r="CV29" i="8"/>
  <c r="BB30" i="8"/>
  <c r="CF30" i="8"/>
  <c r="CG30" i="8"/>
  <c r="BB33" i="8"/>
  <c r="AF34" i="8"/>
  <c r="AG34" i="8"/>
  <c r="AL34" i="8"/>
  <c r="AM34" i="8"/>
  <c r="AI36" i="8"/>
  <c r="AF37" i="8"/>
  <c r="AG37" i="8"/>
  <c r="AL37" i="8"/>
  <c r="AM37" i="8"/>
  <c r="CU38" i="8"/>
  <c r="DC28" i="8"/>
  <c r="DC29" i="8"/>
  <c r="DC30" i="8"/>
  <c r="AI33" i="8"/>
  <c r="CU33" i="8"/>
  <c r="BF35" i="8"/>
  <c r="BF36" i="8"/>
  <c r="BX37" i="8"/>
  <c r="AD38" i="8"/>
  <c r="AG39" i="8"/>
  <c r="BX39" i="8"/>
  <c r="AG40" i="8"/>
  <c r="BC40" i="8"/>
  <c r="AD41" i="8"/>
  <c r="BD40" i="8"/>
  <c r="AD39" i="8"/>
  <c r="AD40" i="8"/>
  <c r="BF40" i="8"/>
  <c r="AE40" i="8"/>
  <c r="BI42" i="8"/>
  <c r="C15" i="9" l="1"/>
  <c r="C12" i="9"/>
  <c r="C9" i="9"/>
  <c r="C29" i="9"/>
  <c r="D23" i="9"/>
  <c r="D13" i="9"/>
  <c r="S24" i="11"/>
  <c r="M24" i="11"/>
  <c r="Q24" i="11"/>
  <c r="K24" i="11"/>
  <c r="O24" i="11"/>
  <c r="R24" i="11" s="1"/>
  <c r="P24" i="11"/>
  <c r="N24" i="11"/>
  <c r="L24" i="11"/>
  <c r="C24" i="11" s="1"/>
  <c r="BO17" i="11"/>
  <c r="BN17" i="11"/>
  <c r="BQ17" i="11"/>
  <c r="BP17" i="11"/>
  <c r="AR13" i="11"/>
  <c r="AT13" i="11"/>
  <c r="AS13" i="11"/>
  <c r="AQ13" i="11"/>
  <c r="CD10" i="11"/>
  <c r="CE10" i="11" s="1"/>
  <c r="V57" i="11"/>
  <c r="U57" i="11"/>
  <c r="T57" i="11"/>
  <c r="W57" i="11"/>
  <c r="O29" i="11"/>
  <c r="R29" i="11" s="1"/>
  <c r="N29" i="11"/>
  <c r="S29" i="11"/>
  <c r="M29" i="11"/>
  <c r="L29" i="11"/>
  <c r="C29" i="11" s="1"/>
  <c r="Q29" i="11"/>
  <c r="K29" i="11"/>
  <c r="P29" i="11"/>
  <c r="AQ25" i="11"/>
  <c r="AS25" i="11"/>
  <c r="AT25" i="11"/>
  <c r="AR25" i="11"/>
  <c r="CW25" i="11"/>
  <c r="CU25" i="11"/>
  <c r="CV25" i="11"/>
  <c r="CT25" i="11"/>
  <c r="AN21" i="11"/>
  <c r="AH21" i="11"/>
  <c r="AM21" i="11"/>
  <c r="AL21" i="11"/>
  <c r="AO21" i="11" s="1"/>
  <c r="AK21" i="11"/>
  <c r="AP21" i="11"/>
  <c r="AJ21" i="11"/>
  <c r="AI21" i="11"/>
  <c r="D21" i="11" s="1"/>
  <c r="AN27" i="11"/>
  <c r="AH27" i="11"/>
  <c r="AM27" i="11"/>
  <c r="AP27" i="11"/>
  <c r="AL27" i="11"/>
  <c r="AO27" i="11" s="1"/>
  <c r="AJ27" i="11"/>
  <c r="AK27" i="11"/>
  <c r="AI27" i="11"/>
  <c r="D27" i="11" s="1"/>
  <c r="S27" i="11"/>
  <c r="M27" i="11"/>
  <c r="L27" i="11"/>
  <c r="C27" i="11" s="1"/>
  <c r="O27" i="11"/>
  <c r="R27" i="11" s="1"/>
  <c r="K27" i="11"/>
  <c r="Q27" i="11"/>
  <c r="P27" i="11"/>
  <c r="N27" i="11"/>
  <c r="Q13" i="11"/>
  <c r="K13" i="11"/>
  <c r="S13" i="11"/>
  <c r="M13" i="11"/>
  <c r="P13" i="11"/>
  <c r="O13" i="11"/>
  <c r="R13" i="11" s="1"/>
  <c r="N13" i="11"/>
  <c r="L13" i="11"/>
  <c r="C13" i="11" s="1"/>
  <c r="EP21" i="11"/>
  <c r="EQ21" i="11"/>
  <c r="EO21" i="11"/>
  <c r="EN21" i="11"/>
  <c r="BQ15" i="11"/>
  <c r="BO15" i="11"/>
  <c r="BP15" i="11"/>
  <c r="BN15" i="11"/>
  <c r="U15" i="11"/>
  <c r="W15" i="11"/>
  <c r="V15" i="11"/>
  <c r="T15" i="11"/>
  <c r="Q26" i="11"/>
  <c r="K26" i="11"/>
  <c r="O26" i="11"/>
  <c r="R26" i="11" s="1"/>
  <c r="M26" i="11"/>
  <c r="L26" i="11"/>
  <c r="C26" i="11" s="1"/>
  <c r="S26" i="11"/>
  <c r="P26" i="11"/>
  <c r="N26" i="11"/>
  <c r="AT18" i="11"/>
  <c r="AR18" i="11"/>
  <c r="AQ18" i="11"/>
  <c r="AS18" i="11"/>
  <c r="CO50" i="11"/>
  <c r="DO13" i="11"/>
  <c r="CR50" i="11" s="1"/>
  <c r="CW10" i="11"/>
  <c r="CV10" i="11"/>
  <c r="CU10" i="11"/>
  <c r="CT10" i="11"/>
  <c r="CS47" i="11"/>
  <c r="DS10" i="11"/>
  <c r="DR10" i="11"/>
  <c r="CU47" i="11" s="1"/>
  <c r="DQ10" i="11"/>
  <c r="CT47" i="11" s="1"/>
  <c r="DT10" i="11"/>
  <c r="AC8" i="11"/>
  <c r="AB8" i="11"/>
  <c r="AR19" i="11"/>
  <c r="AQ19" i="11"/>
  <c r="AT19" i="11"/>
  <c r="AS19" i="11"/>
  <c r="AR10" i="11"/>
  <c r="AQ10" i="11"/>
  <c r="AT10" i="11"/>
  <c r="AS10" i="11"/>
  <c r="EN28" i="11"/>
  <c r="EP28" i="11"/>
  <c r="EO28" i="11"/>
  <c r="EQ28" i="11"/>
  <c r="EN27" i="11"/>
  <c r="EQ27" i="11"/>
  <c r="EO27" i="11"/>
  <c r="EP27" i="11"/>
  <c r="CV62" i="11"/>
  <c r="CW62" i="11"/>
  <c r="BF22" i="11"/>
  <c r="E22" i="11" s="1"/>
  <c r="BJ22" i="11"/>
  <c r="BM22" i="11"/>
  <c r="BK22" i="11"/>
  <c r="BI22" i="11"/>
  <c r="BL22" i="11" s="1"/>
  <c r="BH22" i="11"/>
  <c r="BG22" i="11"/>
  <c r="BE22" i="11"/>
  <c r="W52" i="11"/>
  <c r="V52" i="11"/>
  <c r="U52" i="11"/>
  <c r="T52" i="11"/>
  <c r="BK29" i="11"/>
  <c r="BE29" i="11"/>
  <c r="BJ29" i="11"/>
  <c r="BI29" i="11"/>
  <c r="BL29" i="11" s="1"/>
  <c r="BH29" i="11"/>
  <c r="BM29" i="11"/>
  <c r="BG29" i="11"/>
  <c r="BF29" i="11"/>
  <c r="E29" i="11" s="1"/>
  <c r="AK54" i="11"/>
  <c r="AP54" i="11"/>
  <c r="AL54" i="11"/>
  <c r="AO54" i="11" s="1"/>
  <c r="BM28" i="11"/>
  <c r="BG28" i="11"/>
  <c r="BK28" i="11"/>
  <c r="BE28" i="11"/>
  <c r="BJ28" i="11"/>
  <c r="BF28" i="11"/>
  <c r="E28" i="11" s="1"/>
  <c r="BI28" i="11"/>
  <c r="BL28" i="11" s="1"/>
  <c r="BH28" i="11"/>
  <c r="CV27" i="11"/>
  <c r="CU27" i="11"/>
  <c r="CW27" i="11"/>
  <c r="CT27" i="11"/>
  <c r="P25" i="11"/>
  <c r="M25" i="11"/>
  <c r="K25" i="11"/>
  <c r="O25" i="11"/>
  <c r="R25" i="11" s="1"/>
  <c r="N25" i="11"/>
  <c r="L25" i="11"/>
  <c r="C25" i="11" s="1"/>
  <c r="S25" i="11"/>
  <c r="Q25" i="11"/>
  <c r="DS24" i="11"/>
  <c r="DR24" i="11"/>
  <c r="DT24" i="11"/>
  <c r="DQ24" i="11"/>
  <c r="Q19" i="11"/>
  <c r="K19" i="11"/>
  <c r="P19" i="11"/>
  <c r="O19" i="11"/>
  <c r="R19" i="11" s="1"/>
  <c r="N19" i="11"/>
  <c r="S19" i="11"/>
  <c r="M19" i="11"/>
  <c r="L19" i="11"/>
  <c r="C19" i="11" s="1"/>
  <c r="BP26" i="11"/>
  <c r="BN26" i="11"/>
  <c r="BO26" i="11"/>
  <c r="BQ26" i="11"/>
  <c r="CS52" i="11"/>
  <c r="DT15" i="11"/>
  <c r="DR15" i="11"/>
  <c r="CU52" i="11" s="1"/>
  <c r="DS15" i="11"/>
  <c r="DQ15" i="11"/>
  <c r="CT52" i="11" s="1"/>
  <c r="AL16" i="11"/>
  <c r="AO16" i="11" s="1"/>
  <c r="AP16" i="11"/>
  <c r="AJ16" i="11"/>
  <c r="AN16" i="11"/>
  <c r="AH16" i="11"/>
  <c r="AM16" i="11"/>
  <c r="AK16" i="11"/>
  <c r="AI16" i="11"/>
  <c r="D16" i="11" s="1"/>
  <c r="BO13" i="11"/>
  <c r="BN13" i="11"/>
  <c r="BQ13" i="11"/>
  <c r="BP13" i="11"/>
  <c r="BH12" i="11"/>
  <c r="BM12" i="11"/>
  <c r="BG12" i="11"/>
  <c r="BF12" i="11"/>
  <c r="E12" i="11" s="1"/>
  <c r="BK12" i="11"/>
  <c r="BE12" i="11"/>
  <c r="BJ12" i="11"/>
  <c r="BI12" i="11"/>
  <c r="BL12" i="11" s="1"/>
  <c r="CS49" i="11"/>
  <c r="DT12" i="11"/>
  <c r="DS12" i="11"/>
  <c r="DR12" i="11"/>
  <c r="CU49" i="11" s="1"/>
  <c r="DQ12" i="11"/>
  <c r="CT49" i="11" s="1"/>
  <c r="CD13" i="11"/>
  <c r="CE13" i="11" s="1"/>
  <c r="U51" i="11"/>
  <c r="W51" i="11"/>
  <c r="V51" i="11"/>
  <c r="T51" i="11"/>
  <c r="S21" i="11"/>
  <c r="M21" i="11"/>
  <c r="L21" i="11"/>
  <c r="C21" i="11" s="1"/>
  <c r="Q21" i="11"/>
  <c r="K21" i="11"/>
  <c r="P21" i="11"/>
  <c r="O21" i="11"/>
  <c r="R21" i="11" s="1"/>
  <c r="N21" i="11"/>
  <c r="AT17" i="11"/>
  <c r="AS17" i="11"/>
  <c r="AR17" i="11"/>
  <c r="AQ17" i="11"/>
  <c r="AN14" i="11"/>
  <c r="AH14" i="11"/>
  <c r="AP14" i="11"/>
  <c r="AJ14" i="11"/>
  <c r="AM14" i="11"/>
  <c r="AL14" i="11"/>
  <c r="AO14" i="11" s="1"/>
  <c r="AK14" i="11"/>
  <c r="AI14" i="11"/>
  <c r="D14" i="11" s="1"/>
  <c r="D10" i="9"/>
  <c r="AK53" i="11"/>
  <c r="AP53" i="11"/>
  <c r="AL53" i="11"/>
  <c r="AO53" i="11" s="1"/>
  <c r="AK52" i="11"/>
  <c r="AL52" i="11"/>
  <c r="AO52" i="11" s="1"/>
  <c r="AP52" i="11"/>
  <c r="CS63" i="11"/>
  <c r="DS26" i="11"/>
  <c r="DQ26" i="11"/>
  <c r="CT63" i="11" s="1"/>
  <c r="DT26" i="11"/>
  <c r="DR26" i="11"/>
  <c r="CU63" i="11" s="1"/>
  <c r="CT20" i="11"/>
  <c r="CW20" i="11"/>
  <c r="CV20" i="11"/>
  <c r="CU20" i="11"/>
  <c r="AQ22" i="11"/>
  <c r="AT22" i="11"/>
  <c r="AS22" i="11"/>
  <c r="AR22" i="11"/>
  <c r="CD26" i="11"/>
  <c r="CE26" i="11" s="1"/>
  <c r="DT18" i="11"/>
  <c r="DS18" i="11"/>
  <c r="DR18" i="11"/>
  <c r="DQ18" i="11"/>
  <c r="Q16" i="11"/>
  <c r="K16" i="11"/>
  <c r="O16" i="11"/>
  <c r="R16" i="11" s="1"/>
  <c r="S16" i="11"/>
  <c r="M16" i="11"/>
  <c r="P16" i="11"/>
  <c r="N16" i="11"/>
  <c r="L16" i="11"/>
  <c r="C16" i="11" s="1"/>
  <c r="AT28" i="11"/>
  <c r="AR28" i="11"/>
  <c r="AS28" i="11"/>
  <c r="AQ28" i="11"/>
  <c r="AT15" i="11"/>
  <c r="AR15" i="11"/>
  <c r="AS15" i="11"/>
  <c r="AQ15" i="11"/>
  <c r="CT13" i="11"/>
  <c r="CV13" i="11"/>
  <c r="CU13" i="11"/>
  <c r="CW13" i="11"/>
  <c r="Q10" i="11"/>
  <c r="K10" i="11"/>
  <c r="P10" i="11"/>
  <c r="O10" i="11"/>
  <c r="R10" i="11" s="1"/>
  <c r="N10" i="11"/>
  <c r="S10" i="11"/>
  <c r="M10" i="11"/>
  <c r="L10" i="11"/>
  <c r="C10" i="11" s="1"/>
  <c r="CO46" i="11"/>
  <c r="DO9" i="11"/>
  <c r="CR46" i="11" s="1"/>
  <c r="CS50" i="11"/>
  <c r="DR13" i="11"/>
  <c r="CU50" i="11" s="1"/>
  <c r="DT13" i="11"/>
  <c r="DS13" i="11"/>
  <c r="DQ13" i="11"/>
  <c r="CT50" i="11" s="1"/>
  <c r="CO47" i="11"/>
  <c r="DO10" i="11"/>
  <c r="CR47" i="11" s="1"/>
  <c r="CT26" i="11"/>
  <c r="CV26" i="11"/>
  <c r="CW26" i="11"/>
  <c r="CU26" i="11"/>
  <c r="T59" i="11"/>
  <c r="W59" i="11"/>
  <c r="V59" i="11"/>
  <c r="U59" i="11"/>
  <c r="CU24" i="11"/>
  <c r="CW24" i="11"/>
  <c r="CV24" i="11"/>
  <c r="CT24" i="11"/>
  <c r="L23" i="11"/>
  <c r="C23" i="11" s="1"/>
  <c r="P23" i="11"/>
  <c r="M23" i="11"/>
  <c r="K23" i="11"/>
  <c r="S23" i="11"/>
  <c r="Q23" i="11"/>
  <c r="O23" i="11"/>
  <c r="R23" i="11" s="1"/>
  <c r="N23" i="11"/>
  <c r="CV17" i="11"/>
  <c r="CU17" i="11"/>
  <c r="CT17" i="11"/>
  <c r="CW17" i="11"/>
  <c r="S17" i="11"/>
  <c r="M17" i="11"/>
  <c r="Q17" i="11"/>
  <c r="K17" i="11"/>
  <c r="O17" i="11"/>
  <c r="R17" i="11" s="1"/>
  <c r="P17" i="11"/>
  <c r="N17" i="11"/>
  <c r="L17" i="11"/>
  <c r="C17" i="11" s="1"/>
  <c r="EN12" i="11"/>
  <c r="EQ12" i="11"/>
  <c r="EP12" i="11"/>
  <c r="EO12" i="11"/>
  <c r="EP18" i="11"/>
  <c r="EO18" i="11"/>
  <c r="EN18" i="11"/>
  <c r="EQ18" i="11"/>
  <c r="BO21" i="11"/>
  <c r="BN21" i="11"/>
  <c r="BQ21" i="11"/>
  <c r="BP21" i="11"/>
  <c r="CS46" i="11"/>
  <c r="DT9" i="11"/>
  <c r="DS9" i="11"/>
  <c r="DR9" i="11"/>
  <c r="CU46" i="11" s="1"/>
  <c r="DQ9" i="11"/>
  <c r="CT46" i="11" s="1"/>
  <c r="CV15" i="11"/>
  <c r="CT15" i="11"/>
  <c r="CU15" i="11"/>
  <c r="CW15" i="11"/>
  <c r="CO49" i="11"/>
  <c r="DO12" i="11"/>
  <c r="CR49" i="11" s="1"/>
  <c r="EP9" i="11"/>
  <c r="EO9" i="11"/>
  <c r="EN9" i="11"/>
  <c r="EQ9" i="11"/>
  <c r="CW48" i="11"/>
  <c r="CV48" i="11"/>
  <c r="BM19" i="11"/>
  <c r="BG19" i="11"/>
  <c r="BF19" i="11"/>
  <c r="E19" i="11" s="1"/>
  <c r="BK19" i="11"/>
  <c r="BE19" i="11"/>
  <c r="BJ19" i="11"/>
  <c r="BI19" i="11"/>
  <c r="BL19" i="11" s="1"/>
  <c r="BH19" i="11"/>
  <c r="CT19" i="11"/>
  <c r="CW19" i="11"/>
  <c r="CV19" i="11"/>
  <c r="CU19" i="11"/>
  <c r="CV21" i="11"/>
  <c r="CU21" i="11"/>
  <c r="CT21" i="11"/>
  <c r="CW21" i="11"/>
  <c r="CW59" i="11"/>
  <c r="CV59" i="11"/>
  <c r="CU59" i="11"/>
  <c r="CT59" i="11"/>
  <c r="AT58" i="11"/>
  <c r="AS58" i="11"/>
  <c r="AR58" i="11"/>
  <c r="AQ58" i="11"/>
  <c r="AR57" i="11"/>
  <c r="AQ57" i="11"/>
  <c r="AT57" i="11"/>
  <c r="AS57" i="11"/>
  <c r="AP50" i="11"/>
  <c r="AL50" i="11"/>
  <c r="AO50" i="11" s="1"/>
  <c r="AK50" i="11"/>
  <c r="AQ56" i="11"/>
  <c r="AT56" i="11"/>
  <c r="AS56" i="11"/>
  <c r="AR56" i="11"/>
  <c r="AM23" i="11"/>
  <c r="AK23" i="11"/>
  <c r="AP23" i="11"/>
  <c r="AN23" i="11"/>
  <c r="AL23" i="11"/>
  <c r="AO23" i="11" s="1"/>
  <c r="AJ23" i="11"/>
  <c r="AI23" i="11"/>
  <c r="D23" i="11" s="1"/>
  <c r="AH23" i="11"/>
  <c r="AN24" i="11"/>
  <c r="AH24" i="11"/>
  <c r="AL24" i="11"/>
  <c r="AO24" i="11" s="1"/>
  <c r="AP24" i="11"/>
  <c r="AJ24" i="11"/>
  <c r="AM24" i="11"/>
  <c r="AK24" i="11"/>
  <c r="AI24" i="11"/>
  <c r="D24" i="11" s="1"/>
  <c r="CT23" i="11"/>
  <c r="CV23" i="11"/>
  <c r="CU23" i="11"/>
  <c r="CW23" i="11"/>
  <c r="U18" i="11"/>
  <c r="T18" i="11"/>
  <c r="W18" i="11"/>
  <c r="V18" i="11"/>
  <c r="EN17" i="11"/>
  <c r="EP17" i="11"/>
  <c r="EQ17" i="11"/>
  <c r="EO17" i="11"/>
  <c r="BO14" i="11"/>
  <c r="BQ14" i="11"/>
  <c r="BP14" i="11"/>
  <c r="BN14" i="11"/>
  <c r="U14" i="11"/>
  <c r="W14" i="11"/>
  <c r="V14" i="11"/>
  <c r="T14" i="11"/>
  <c r="EQ11" i="11"/>
  <c r="EP11" i="11"/>
  <c r="EO11" i="11"/>
  <c r="EN11" i="11"/>
  <c r="AK11" i="11"/>
  <c r="AP11" i="11"/>
  <c r="AJ11" i="11"/>
  <c r="AI11" i="11"/>
  <c r="D11" i="11" s="1"/>
  <c r="AN11" i="11"/>
  <c r="AH11" i="11"/>
  <c r="AM11" i="11"/>
  <c r="AL11" i="11"/>
  <c r="AO11" i="11" s="1"/>
  <c r="CL46" i="11"/>
  <c r="CC46" i="11" s="1"/>
  <c r="CD9" i="11"/>
  <c r="CE9" i="11" s="1"/>
  <c r="BK18" i="11"/>
  <c r="BE18" i="11"/>
  <c r="BJ18" i="11"/>
  <c r="BI18" i="11"/>
  <c r="BL18" i="11" s="1"/>
  <c r="BM18" i="11"/>
  <c r="BG18" i="11"/>
  <c r="BH18" i="11"/>
  <c r="BF18" i="11"/>
  <c r="E18" i="11" s="1"/>
  <c r="CD12" i="11"/>
  <c r="CE12" i="11" s="1"/>
  <c r="BQ16" i="11"/>
  <c r="BO16" i="11"/>
  <c r="BP16" i="11"/>
  <c r="BN16" i="11"/>
  <c r="D27" i="9"/>
  <c r="C21" i="9"/>
  <c r="D21" i="9"/>
  <c r="CW50" i="11" l="1"/>
  <c r="CV50" i="11"/>
  <c r="W27" i="11"/>
  <c r="U27" i="11"/>
  <c r="V27" i="11"/>
  <c r="T27" i="11"/>
  <c r="U29" i="11"/>
  <c r="T29" i="11"/>
  <c r="W29" i="11"/>
  <c r="V29" i="11"/>
  <c r="V23" i="11"/>
  <c r="U23" i="11"/>
  <c r="T23" i="11"/>
  <c r="W23" i="11"/>
  <c r="AS52" i="11"/>
  <c r="AQ52" i="11"/>
  <c r="AT52" i="11"/>
  <c r="AR52" i="11"/>
  <c r="AT14" i="11"/>
  <c r="AQ14" i="11"/>
  <c r="AS14" i="11"/>
  <c r="AR14" i="11"/>
  <c r="CV49" i="11"/>
  <c r="CW49" i="11"/>
  <c r="BQ19" i="11"/>
  <c r="BP19" i="11"/>
  <c r="BO19" i="11"/>
  <c r="BN19" i="11"/>
  <c r="BN12" i="11"/>
  <c r="BQ12" i="11"/>
  <c r="BP12" i="11"/>
  <c r="BO12" i="11"/>
  <c r="AR16" i="11"/>
  <c r="AT16" i="11"/>
  <c r="AS16" i="11"/>
  <c r="AQ16" i="11"/>
  <c r="CW52" i="11"/>
  <c r="CV52" i="11"/>
  <c r="V25" i="11"/>
  <c r="T25" i="11"/>
  <c r="W25" i="11"/>
  <c r="U25" i="11"/>
  <c r="BQ28" i="11"/>
  <c r="BP28" i="11"/>
  <c r="BN28" i="11"/>
  <c r="BO28" i="11"/>
  <c r="BQ29" i="11"/>
  <c r="BP29" i="11"/>
  <c r="BO29" i="11"/>
  <c r="BN29" i="11"/>
  <c r="CW47" i="11"/>
  <c r="CV47" i="11"/>
  <c r="W13" i="11"/>
  <c r="T13" i="11"/>
  <c r="V13" i="11"/>
  <c r="U13" i="11"/>
  <c r="AQ11" i="11"/>
  <c r="AT11" i="11"/>
  <c r="AS11" i="11"/>
  <c r="AR11" i="11"/>
  <c r="AT24" i="11"/>
  <c r="AR24" i="11"/>
  <c r="AS24" i="11"/>
  <c r="AQ24" i="11"/>
  <c r="AS50" i="11"/>
  <c r="AQ50" i="11"/>
  <c r="AT50" i="11"/>
  <c r="AR50" i="11"/>
  <c r="CW63" i="11"/>
  <c r="CV63" i="11"/>
  <c r="AS23" i="11"/>
  <c r="AQ23" i="11"/>
  <c r="AT23" i="11"/>
  <c r="AR23" i="11"/>
  <c r="CW46" i="11"/>
  <c r="CV46" i="11"/>
  <c r="W16" i="11"/>
  <c r="U16" i="11"/>
  <c r="V16" i="11"/>
  <c r="T16" i="11"/>
  <c r="W21" i="11"/>
  <c r="V21" i="11"/>
  <c r="U21" i="11"/>
  <c r="T21" i="11"/>
  <c r="W19" i="11"/>
  <c r="V19" i="11"/>
  <c r="U19" i="11"/>
  <c r="T19" i="11"/>
  <c r="W26" i="11"/>
  <c r="V26" i="11"/>
  <c r="T26" i="11"/>
  <c r="U26" i="11"/>
  <c r="AQ54" i="11"/>
  <c r="AS54" i="11"/>
  <c r="AR54" i="11"/>
  <c r="AT54" i="11"/>
  <c r="BQ18" i="11"/>
  <c r="BP18" i="11"/>
  <c r="BO18" i="11"/>
  <c r="BN18" i="11"/>
  <c r="W17" i="11"/>
  <c r="U17" i="11"/>
  <c r="V17" i="11"/>
  <c r="T17" i="11"/>
  <c r="W10" i="11"/>
  <c r="V10" i="11"/>
  <c r="U10" i="11"/>
  <c r="T10" i="11"/>
  <c r="AQ53" i="11"/>
  <c r="AS53" i="11"/>
  <c r="AT53" i="11"/>
  <c r="AR53" i="11"/>
  <c r="BP22" i="11"/>
  <c r="BQ22" i="11"/>
  <c r="BO22" i="11"/>
  <c r="BN22" i="11"/>
  <c r="AT27" i="11"/>
  <c r="AS27" i="11"/>
  <c r="AR27" i="11"/>
  <c r="AQ27" i="11"/>
  <c r="AT21" i="11"/>
  <c r="AS21" i="11"/>
  <c r="AR21" i="11"/>
  <c r="AQ21" i="11"/>
  <c r="W24" i="11"/>
  <c r="U24" i="11"/>
  <c r="V24" i="11"/>
  <c r="T2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lanikina</author>
    <author>aamitrohova</author>
  </authors>
  <commentList>
    <comment ref="CJ6" authorId="0" shapeId="0" xr:uid="{2DE26150-13F3-432C-B383-250EB792226A}">
      <text>
        <r>
          <rPr>
            <b/>
            <sz val="9"/>
            <color indexed="81"/>
            <rFont val="Tahoma"/>
            <family val="2"/>
            <charset val="204"/>
          </rPr>
          <t>lanikina:</t>
        </r>
        <r>
          <rPr>
            <sz val="9"/>
            <color indexed="81"/>
            <rFont val="Tahoma"/>
            <family val="2"/>
            <charset val="204"/>
          </rPr>
          <t xml:space="preserve">
с 27.12.2023, Весельская Ю.
</t>
        </r>
      </text>
    </comment>
    <comment ref="CX6" authorId="1" shapeId="0" xr:uid="{DAA6DB58-E379-4A27-A694-7EC50A29608B}">
      <text>
        <r>
          <rPr>
            <b/>
            <sz val="9"/>
            <color indexed="81"/>
            <rFont val="Tahoma"/>
            <family val="2"/>
            <charset val="204"/>
          </rPr>
          <t>aamitrohova:</t>
        </r>
        <r>
          <rPr>
            <sz val="9"/>
            <color indexed="81"/>
            <rFont val="Tahoma"/>
            <family val="2"/>
            <charset val="204"/>
          </rPr>
          <t xml:space="preserve">
С 21.06</t>
        </r>
      </text>
    </comment>
    <comment ref="DG6" authorId="0" shapeId="0" xr:uid="{7334623E-83EB-4CED-8FEF-929434E9D298}">
      <text>
        <r>
          <rPr>
            <b/>
            <sz val="9"/>
            <color indexed="81"/>
            <rFont val="Tahoma"/>
            <family val="2"/>
            <charset val="204"/>
          </rPr>
          <t>lanikina:</t>
        </r>
        <r>
          <rPr>
            <sz val="9"/>
            <color indexed="81"/>
            <rFont val="Tahoma"/>
            <family val="2"/>
            <charset val="204"/>
          </rPr>
          <t xml:space="preserve">
с 27.12.2023, Весельская Ю.
</t>
        </r>
      </text>
    </comment>
    <comment ref="DU6" authorId="1" shapeId="0" xr:uid="{DC62974F-9E7E-419B-9062-55422B9400B4}">
      <text>
        <r>
          <rPr>
            <b/>
            <sz val="9"/>
            <color indexed="81"/>
            <rFont val="Tahoma"/>
            <family val="2"/>
            <charset val="204"/>
          </rPr>
          <t>aamitrohova:</t>
        </r>
        <r>
          <rPr>
            <sz val="9"/>
            <color indexed="81"/>
            <rFont val="Tahoma"/>
            <family val="2"/>
            <charset val="204"/>
          </rPr>
          <t xml:space="preserve">
С 21.06</t>
        </r>
      </text>
    </comment>
    <comment ref="ED6" authorId="0" shapeId="0" xr:uid="{991FFF57-FA81-41A5-AC32-51DB8010AE9C}">
      <text>
        <r>
          <rPr>
            <b/>
            <sz val="9"/>
            <color indexed="81"/>
            <rFont val="Tahoma"/>
            <family val="2"/>
            <charset val="204"/>
          </rPr>
          <t>lanikina:</t>
        </r>
        <r>
          <rPr>
            <sz val="9"/>
            <color indexed="81"/>
            <rFont val="Tahoma"/>
            <family val="2"/>
            <charset val="204"/>
          </rPr>
          <t xml:space="preserve">
с 27.12.2023, Весельская Ю.
</t>
        </r>
      </text>
    </comment>
    <comment ref="ER6" authorId="1" shapeId="0" xr:uid="{FC7AC051-FB05-4015-8B96-8A64FD4C2CE6}">
      <text>
        <r>
          <rPr>
            <b/>
            <sz val="9"/>
            <color indexed="81"/>
            <rFont val="Tahoma"/>
            <family val="2"/>
            <charset val="204"/>
          </rPr>
          <t>aamitrohova:</t>
        </r>
        <r>
          <rPr>
            <sz val="9"/>
            <color indexed="81"/>
            <rFont val="Tahoma"/>
            <family val="2"/>
            <charset val="204"/>
          </rPr>
          <t xml:space="preserve">
С 21.06</t>
        </r>
      </text>
    </comment>
    <comment ref="DU27" authorId="1" shapeId="0" xr:uid="{C15C67AA-3C8B-49EB-8168-32F7D3E07657}">
      <text>
        <r>
          <rPr>
            <b/>
            <sz val="9"/>
            <color indexed="81"/>
            <rFont val="Tahoma"/>
            <family val="2"/>
            <charset val="204"/>
          </rPr>
          <t>aamitrohova:</t>
        </r>
        <r>
          <rPr>
            <sz val="9"/>
            <color indexed="81"/>
            <rFont val="Tahoma"/>
            <family val="2"/>
            <charset val="204"/>
          </rPr>
          <t xml:space="preserve">
Vortex Mix - не забыть поменять</t>
        </r>
      </text>
    </comment>
    <comment ref="DX27" authorId="1" shapeId="0" xr:uid="{941FE5CE-D6A6-4DAE-A716-CA2B9D212B4D}">
      <text>
        <r>
          <rPr>
            <b/>
            <sz val="9"/>
            <color indexed="81"/>
            <rFont val="Tahoma"/>
            <family val="2"/>
            <charset val="204"/>
          </rPr>
          <t>aamitrohova:</t>
        </r>
        <r>
          <rPr>
            <sz val="9"/>
            <color indexed="81"/>
            <rFont val="Tahoma"/>
            <family val="2"/>
            <charset val="204"/>
          </rPr>
          <t xml:space="preserve">
Vortex Mix - не забыть поменять
</t>
        </r>
      </text>
    </comment>
    <comment ref="J46" authorId="1" shapeId="0" xr:uid="{F6106FB2-4144-476C-B37F-3C04AE33BE0F}">
      <text>
        <r>
          <rPr>
            <b/>
            <sz val="9"/>
            <color indexed="81"/>
            <rFont val="Tahoma"/>
            <family val="2"/>
            <charset val="204"/>
          </rPr>
          <t>aamitrohova:</t>
        </r>
        <r>
          <rPr>
            <sz val="9"/>
            <color indexed="81"/>
            <rFont val="Tahoma"/>
            <family val="2"/>
            <charset val="204"/>
          </rPr>
          <t xml:space="preserve">
С 21.06.23</t>
        </r>
      </text>
    </comment>
    <comment ref="X46" authorId="1" shapeId="0" xr:uid="{03CC5EE2-6880-46C5-A417-6E9CEDD06505}">
      <text>
        <r>
          <rPr>
            <b/>
            <sz val="9"/>
            <color indexed="81"/>
            <rFont val="Tahoma"/>
            <family val="2"/>
            <charset val="204"/>
          </rPr>
          <t>aamitrohova:</t>
        </r>
        <r>
          <rPr>
            <sz val="9"/>
            <color indexed="81"/>
            <rFont val="Tahoma"/>
            <family val="2"/>
            <charset val="204"/>
          </rPr>
          <t xml:space="preserve">
С 21.06.23</t>
        </r>
      </text>
    </comment>
    <comment ref="AG46" authorId="1" shapeId="0" xr:uid="{69479CE6-573A-4CF6-ABE1-D8C062BBC0BD}">
      <text>
        <r>
          <rPr>
            <b/>
            <sz val="9"/>
            <color indexed="81"/>
            <rFont val="Tahoma"/>
            <family val="2"/>
            <charset val="204"/>
          </rPr>
          <t>aamitrohova:</t>
        </r>
        <r>
          <rPr>
            <sz val="9"/>
            <color indexed="81"/>
            <rFont val="Tahoma"/>
            <family val="2"/>
            <charset val="204"/>
          </rPr>
          <t xml:space="preserve">
С 21.06.23</t>
        </r>
      </text>
    </comment>
    <comment ref="AU46" authorId="1" shapeId="0" xr:uid="{F8202D4B-A4E4-4182-93C4-35BD4CE230E8}">
      <text>
        <r>
          <rPr>
            <b/>
            <sz val="9"/>
            <color indexed="81"/>
            <rFont val="Tahoma"/>
            <family val="2"/>
            <charset val="204"/>
          </rPr>
          <t>aamitrohova:</t>
        </r>
        <r>
          <rPr>
            <sz val="9"/>
            <color indexed="81"/>
            <rFont val="Tahoma"/>
            <family val="2"/>
            <charset val="204"/>
          </rPr>
          <t xml:space="preserve">
С 21.06.23</t>
        </r>
      </text>
    </comment>
  </commentList>
</comments>
</file>

<file path=xl/sharedStrings.xml><?xml version="1.0" encoding="utf-8"?>
<sst xmlns="http://schemas.openxmlformats.org/spreadsheetml/2006/main" count="1185" uniqueCount="228">
  <si>
    <t>2.1. Водосточные системы Grand Line® полиуретановые</t>
  </si>
  <si>
    <t>как Тат</t>
  </si>
  <si>
    <t>своя цена</t>
  </si>
  <si>
    <t>*=Воронеж</t>
  </si>
  <si>
    <t>Крр +10%</t>
  </si>
  <si>
    <t>Название элемента</t>
  </si>
  <si>
    <t>Полиуретан</t>
  </si>
  <si>
    <t>Полиуретан 125</t>
  </si>
  <si>
    <t>Полиуретан 150</t>
  </si>
  <si>
    <t xml:space="preserve">
Система 125*90мм
</t>
  </si>
  <si>
    <t>Система 150*100мм</t>
  </si>
  <si>
    <t>РГП</t>
  </si>
  <si>
    <t>ЦФО</t>
  </si>
  <si>
    <t>Брянск</t>
  </si>
  <si>
    <t>РБ</t>
  </si>
  <si>
    <t>EUR</t>
  </si>
  <si>
    <t>СПб</t>
  </si>
  <si>
    <t>НН</t>
  </si>
  <si>
    <t>Киров</t>
  </si>
  <si>
    <t>Екб</t>
  </si>
  <si>
    <t>Пенза</t>
  </si>
  <si>
    <t>Тат</t>
  </si>
  <si>
    <t>Уфа</t>
  </si>
  <si>
    <t>Челны</t>
  </si>
  <si>
    <t>Самара</t>
  </si>
  <si>
    <t>Ульяновск</t>
  </si>
  <si>
    <t>Вор</t>
  </si>
  <si>
    <t>Саратов</t>
  </si>
  <si>
    <t>Влг</t>
  </si>
  <si>
    <t>Крр</t>
  </si>
  <si>
    <t>Крым</t>
  </si>
  <si>
    <t>МинВоды</t>
  </si>
  <si>
    <t>Полукруглый желоб 3м</t>
  </si>
  <si>
    <t>Соединитель желоба</t>
  </si>
  <si>
    <t>Заглушка желоба</t>
  </si>
  <si>
    <t>Угол желоба, внутр./внешн. 90º</t>
  </si>
  <si>
    <t>Угол желоба, внутр./внешн., 135º</t>
  </si>
  <si>
    <t>Воронка желоба</t>
  </si>
  <si>
    <t xml:space="preserve">Воронка водосборная </t>
  </si>
  <si>
    <t>Крюк длинный</t>
  </si>
  <si>
    <t>Крюк короткий</t>
  </si>
  <si>
    <t>-</t>
  </si>
  <si>
    <t>Крюк длинный из стальной полосы</t>
  </si>
  <si>
    <t>Крюк короткий из стальной полосы</t>
  </si>
  <si>
    <t>Тройник трубы</t>
  </si>
  <si>
    <t>Круглая труба 3м</t>
  </si>
  <si>
    <t>Круглая труба соединит. 1м</t>
  </si>
  <si>
    <t>Колено трубы, 60º</t>
  </si>
  <si>
    <t>Колено стока</t>
  </si>
  <si>
    <t>Кронштейн трубы на кирпич
(в комплекте защелка, шпилька-саморез, дюбель, декоративная накладка*)</t>
  </si>
  <si>
    <r>
      <rPr>
        <b/>
        <sz val="12"/>
        <rFont val="Arial"/>
        <family val="2"/>
        <charset val="204"/>
      </rPr>
      <t>Гарантия на водосток Полиуретан:</t>
    </r>
    <r>
      <rPr>
        <b/>
        <sz val="10"/>
        <rFont val="Arial"/>
        <family val="2"/>
        <charset val="204"/>
      </rPr>
      <t xml:space="preserve">
- тех.характеристики 25 лет
- сохранность внешнего вида 10 лет
</t>
    </r>
  </si>
  <si>
    <t>Кронштейн трубы на дерево
(саморезы в комплект не входят)</t>
  </si>
  <si>
    <t xml:space="preserve">Соединитель трубы </t>
  </si>
  <si>
    <t>Водосточная система Grand Line® изготовлена из оцинкованной стали с двухсторонним полиуретановым покрытием Полиуретан.</t>
  </si>
  <si>
    <t>Защелка для кронштейна</t>
  </si>
  <si>
    <r>
      <t xml:space="preserve">Хомут трубы на кирпич
</t>
    </r>
    <r>
      <rPr>
        <sz val="10"/>
        <color indexed="63"/>
        <rFont val="Arial"/>
        <family val="2"/>
        <charset val="204"/>
      </rPr>
      <t>(в комплекте шпилька-саморез + дюбель)</t>
    </r>
  </si>
  <si>
    <t>Накладка декоративная кронштейна трубы</t>
  </si>
  <si>
    <t>Резиновый уплотнитель</t>
  </si>
  <si>
    <t>Цинк</t>
  </si>
  <si>
    <t>Цинк + Окрашенный</t>
  </si>
  <si>
    <t>Рекомендуемые комплектующие</t>
  </si>
  <si>
    <t>Кронштейн трубы</t>
  </si>
  <si>
    <t>Cаморез Pz 5*40 желтый цинк для крепления крюков водостока</t>
  </si>
  <si>
    <t>S-обвод</t>
  </si>
  <si>
    <t>Дождеприемники Gidrolica
Комплект: дождеприемник 1 шт., перегородка-сифон 2 шт., корзина для дождеприемника 1 шт., решетка 1 шт.</t>
  </si>
  <si>
    <t>Отвод воды</t>
  </si>
  <si>
    <t xml:space="preserve"> - Дождеприемник Gidrolica Point ДП-20.20 – пластиковый</t>
  </si>
  <si>
    <t>Паук воронки</t>
  </si>
  <si>
    <t xml:space="preserve"> - Перегородка-сифон для дождеприёмника Gidrolica Point ДП-20.20 – пластиковая</t>
  </si>
  <si>
    <t>Система «Антилед 15»</t>
  </si>
  <si>
    <t xml:space="preserve"> - Решетка к дождеприемнику Gidrolica Point РВ-20.20 - пластиковая, кл. А15</t>
  </si>
  <si>
    <t>Система «Антилед 21»</t>
  </si>
  <si>
    <t xml:space="preserve"> - Корзина для дождеприёмника Gidrolica Point ДП-20.20 – пластиковая</t>
  </si>
  <si>
    <t>Система «Антилед 27,5»</t>
  </si>
  <si>
    <t>Втулка соединительная  Zn 125</t>
  </si>
  <si>
    <t>Втулка соединительная Zn 150</t>
  </si>
  <si>
    <t>Решетка желоба защитная 125 мм * 600 мм
RAL 9003, RAL 8017</t>
  </si>
  <si>
    <t>* Кронштейн на кирпич может укомплектовываться декоративной накладкой, а может поставляться и без нее. Отсутствие декоративной накладки не является пересортом.</t>
  </si>
  <si>
    <t>Все цены указаны с НДС</t>
  </si>
  <si>
    <t>2.2. Водосточные системы Grand Line® окрашенные</t>
  </si>
  <si>
    <t>свои цены</t>
  </si>
  <si>
    <t>*=Вор</t>
  </si>
  <si>
    <t>Система 125*90мм</t>
  </si>
  <si>
    <t>Система 125*90мм
(стандарт) - лист  2.1</t>
  </si>
  <si>
    <r>
      <t xml:space="preserve">Окрашенный матовый
</t>
    </r>
    <r>
      <rPr>
        <sz val="12"/>
        <rFont val="Arial"/>
        <family val="2"/>
        <charset val="204"/>
      </rPr>
      <t>(RAL 7024, 8017, 9005, RR 32)</t>
    </r>
  </si>
  <si>
    <r>
      <t>Окрашенный глянцевый</t>
    </r>
    <r>
      <rPr>
        <u/>
        <sz val="12"/>
        <rFont val="Arial"/>
        <family val="2"/>
        <charset val="204"/>
      </rPr>
      <t xml:space="preserve">
</t>
    </r>
    <r>
      <rPr>
        <sz val="12"/>
        <rFont val="Arial"/>
        <family val="2"/>
        <charset val="204"/>
      </rPr>
      <t>(другие цвета по RAL)</t>
    </r>
  </si>
  <si>
    <t>Система 150*100мм
(стандарт) лист 2.1</t>
  </si>
  <si>
    <r>
      <t>Окрашенный 
глянцевый</t>
    </r>
    <r>
      <rPr>
        <u/>
        <sz val="12"/>
        <rFont val="Arial"/>
        <family val="2"/>
        <charset val="204"/>
      </rPr>
      <t xml:space="preserve">
</t>
    </r>
    <r>
      <rPr>
        <sz val="12"/>
        <rFont val="Arial"/>
        <family val="2"/>
        <charset val="204"/>
      </rPr>
      <t>(другие цвета по RAL)</t>
    </r>
  </si>
  <si>
    <r>
      <rPr>
        <b/>
        <sz val="12"/>
        <rFont val="Arial"/>
        <family val="2"/>
        <charset val="204"/>
      </rPr>
      <t>Гарантия на водосток окрашенный:</t>
    </r>
    <r>
      <rPr>
        <b/>
        <sz val="10"/>
        <rFont val="Arial"/>
        <family val="2"/>
        <charset val="204"/>
      </rPr>
      <t xml:space="preserve">
- тех.характеристики 10 лет
- сохранность внешнего вида 5 лет</t>
    </r>
  </si>
  <si>
    <t>Водосточная система Grand Line® окрашенная изготавливается из оцинкованной стали (содержание цинка от 180 до 275 г/м2) с последующей окраской на полностью автоматической линии с применением 9ти стадийной подготовки поверхности</t>
  </si>
  <si>
    <t>Возможна окраска в другие цвета по каталогу RAL без возможности отмены заказа. Условия размещения и сроки заказов уточняйте у менеджера.</t>
  </si>
  <si>
    <t>Окрашенный водосток (нестандартные цвета RAL)</t>
  </si>
  <si>
    <t>Решетка желоба защитная 125 мм * 600 мм
RAL 9003</t>
  </si>
  <si>
    <t>Решетка желоба защитная 125 мм * 600 мм
RAL 8017</t>
  </si>
  <si>
    <t>Срок производства окрашенного металлического водостока составляет от 5 недель.</t>
  </si>
  <si>
    <t xml:space="preserve">2.3. Водосток OPTIMA круглого сечения </t>
  </si>
  <si>
    <t>в ПЭ и Цн - свои, а в Матт = ЦФО</t>
  </si>
  <si>
    <t xml:space="preserve"> Наименование</t>
  </si>
  <si>
    <t>Ед. изм.</t>
  </si>
  <si>
    <t>Цена, руб./шт.</t>
  </si>
  <si>
    <t>Matt</t>
  </si>
  <si>
    <t>Равны ЦФО!</t>
  </si>
  <si>
    <t>PE 125х90</t>
  </si>
  <si>
    <t>свои</t>
  </si>
  <si>
    <t>Zn 125 х 90</t>
  </si>
  <si>
    <t>PE 150 х 100</t>
  </si>
  <si>
    <t>Zn 150 х 100</t>
  </si>
  <si>
    <t>125 х 90</t>
  </si>
  <si>
    <t>150 х 100</t>
  </si>
  <si>
    <t>PE</t>
  </si>
  <si>
    <t>Zn</t>
  </si>
  <si>
    <t>Желоб полукруглый 3м</t>
  </si>
  <si>
    <t>шт</t>
  </si>
  <si>
    <t>Желоб полукруглый 2м</t>
  </si>
  <si>
    <r>
      <t>Угол желоба внутренний 90</t>
    </r>
    <r>
      <rPr>
        <vertAlign val="superscript"/>
        <sz val="10"/>
        <rFont val="Arial"/>
        <family val="2"/>
        <charset val="204"/>
      </rPr>
      <t>°</t>
    </r>
  </si>
  <si>
    <r>
      <t>Угол желоба внешний 90</t>
    </r>
    <r>
      <rPr>
        <vertAlign val="superscript"/>
        <sz val="10"/>
        <rFont val="Arial"/>
        <family val="2"/>
        <charset val="204"/>
      </rPr>
      <t>°</t>
    </r>
  </si>
  <si>
    <t xml:space="preserve">Крюк длинный </t>
  </si>
  <si>
    <t>Труба круглая 1м, Ø 90 мм</t>
  </si>
  <si>
    <t>Труба круглая 3м, Ø 90 мм</t>
  </si>
  <si>
    <t>Труба круглая 2м, Ø 90 мм</t>
  </si>
  <si>
    <r>
      <t>Колено трубы 60</t>
    </r>
    <r>
      <rPr>
        <vertAlign val="superscript"/>
        <sz val="10"/>
        <rFont val="Arial"/>
        <family val="2"/>
        <charset val="204"/>
      </rPr>
      <t>°</t>
    </r>
  </si>
  <si>
    <t>Кронштейн трубы на кирпич
(в комплекте защелка, шпилька-саморез + дюбель)</t>
  </si>
  <si>
    <t>Кронштейн трубы на дерево
(в комплект саморезы не входят)</t>
  </si>
  <si>
    <t>Защелка кронштейна трубы</t>
  </si>
  <si>
    <t>Примечания</t>
  </si>
  <si>
    <t>Водосток Optima 125 х 90 в покрытии Matt представлен в следующих цветах: RAL 9005 (чёрный), RAL 7024 (серый), RAL 8017 (коричневый), RR32 (коричневый)
Водосток Optima 125 х 90 в покрытии РЕ  представлен в следующих цветах: RAL 9005 (чёрный), RAL 9003 (белый), RAL 7024 (серый), RAL 8017 (коричневый), RR32 (коричневый), RAL 3005 (вишневый)
Водосток Optima 150 х 100 в покрытии РЕ  представлен в следующих цветах: RAL 9003 (белый), RAL 7024 (серый), RAL 8017 (коричневый)
Гарантия на водосток в покрытии Полиэстер:
- тех.характеристики 20 лет
- сохранность внешнего вида 5 лет</t>
  </si>
  <si>
    <t xml:space="preserve">Все цены указаны с НДС на складе завода Grand Line </t>
  </si>
  <si>
    <t>Паук воронки.</t>
  </si>
  <si>
    <t>Система «Антилед 15», Система «Антилед 21», Система «Антилед 27,5»</t>
  </si>
  <si>
    <t>*Срок производства окрашенного металлического водостока составляет от 5 недель.</t>
  </si>
  <si>
    <t>2.4. Водосток Vortex</t>
  </si>
  <si>
    <t>Водосток VORTEX прямоугольного сечения</t>
  </si>
  <si>
    <t>2.4 Водосток Vortex Lite</t>
  </si>
  <si>
    <t>КРР-10%</t>
  </si>
  <si>
    <t>Вор +21%</t>
  </si>
  <si>
    <t>РЕ</t>
  </si>
  <si>
    <t>цинк</t>
  </si>
  <si>
    <t>КРР+12%</t>
  </si>
  <si>
    <t>КРР+5%</t>
  </si>
  <si>
    <t>равно КРР</t>
  </si>
  <si>
    <r>
      <rPr>
        <b/>
        <sz val="10"/>
        <color rgb="FFFF0000"/>
        <rFont val="Arial"/>
        <family val="2"/>
        <charset val="204"/>
      </rPr>
      <t>Акция</t>
    </r>
    <r>
      <rPr>
        <b/>
        <sz val="10"/>
        <rFont val="Arial"/>
        <family val="2"/>
        <charset val="204"/>
      </rPr>
      <t xml:space="preserve">
RAL 8004</t>
    </r>
  </si>
  <si>
    <t>Прямоугольный желоб,  2,5м</t>
  </si>
  <si>
    <t>шт.</t>
  </si>
  <si>
    <t>Прямоугольный желоб 130,  3м</t>
  </si>
  <si>
    <t>Прямоугольный желоб,  3м</t>
  </si>
  <si>
    <t>Заглушка желоба, левая, правая</t>
  </si>
  <si>
    <t>Заглушка желоба 130 (левая, правая)</t>
  </si>
  <si>
    <t>Угол желоба внутренний, 90 градусов</t>
  </si>
  <si>
    <t xml:space="preserve">Угол желоба 130 (внешний) </t>
  </si>
  <si>
    <t>Угол желоба внешний, 90 градусов</t>
  </si>
  <si>
    <t>Угол желоба 130 (внутренний) NEW</t>
  </si>
  <si>
    <t>Воронка врезная</t>
  </si>
  <si>
    <t>Угол желоба со сварным швом 130 (внутренний/внешний)*</t>
  </si>
  <si>
    <t>Воронка водосборная</t>
  </si>
  <si>
    <t>Воронка врезная прямоугольная</t>
  </si>
  <si>
    <t>Труба гофрированная 76*102, 1м</t>
  </si>
  <si>
    <t>Крюк длинный полоса</t>
  </si>
  <si>
    <t>Труба гофрированная 76*102, 3м</t>
  </si>
  <si>
    <t>Крюк короткий полоса</t>
  </si>
  <si>
    <t>Труба гофрированная с коленом 76*102, 1м</t>
  </si>
  <si>
    <t>Крюк скрытого крепления</t>
  </si>
  <si>
    <t>Труба гофрированная с коленом 76*102, 3м</t>
  </si>
  <si>
    <t xml:space="preserve">Прямоугольная труба, 1м </t>
  </si>
  <si>
    <t>Крепление трубы для гофры на кирпич</t>
  </si>
  <si>
    <t>Прямоугольная труба, 2,5м</t>
  </si>
  <si>
    <t>Крепление трубы для гофры на дерево</t>
  </si>
  <si>
    <t>Прямоугольная труба, 3м</t>
  </si>
  <si>
    <t>Колено трубы гофрированное 76*102</t>
  </si>
  <si>
    <t>Прямоугольная труба, 1м с коленом</t>
  </si>
  <si>
    <t>Колено стока гофрированное</t>
  </si>
  <si>
    <t>Прямоугольная труба, 3м с коленом</t>
  </si>
  <si>
    <t>Воронка</t>
  </si>
  <si>
    <t>Колено трубы гофрированное</t>
  </si>
  <si>
    <t xml:space="preserve">Тройник трубы </t>
  </si>
  <si>
    <t>Крюк длинный полоса Vortex Lite</t>
  </si>
  <si>
    <t>Крюк короткий полоса Vortex Lite</t>
  </si>
  <si>
    <r>
      <t xml:space="preserve">(*) - возможно изготовление под заказ нестандартных углов желоба (в покрытие Матт будет не окрашен наружный шов) и колена в бок (левое или правое). Подробную информацию уточняйте у вашего менеджера
</t>
    </r>
    <r>
      <rPr>
        <sz val="10"/>
        <color rgb="FFFF0000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- действительна до исчерпания складских остатков</t>
    </r>
  </si>
  <si>
    <r>
      <rPr>
        <b/>
        <sz val="10"/>
        <color indexed="8"/>
        <rFont val="Arial"/>
        <family val="2"/>
        <charset val="204"/>
      </rPr>
      <t>Складская программа для Краснодарского края и Верховья:</t>
    </r>
    <r>
      <rPr>
        <sz val="10"/>
        <color indexed="8"/>
        <rFont val="Arial"/>
        <family val="2"/>
        <charset val="204"/>
      </rPr>
      <t xml:space="preserve">
</t>
    </r>
    <r>
      <rPr>
        <b/>
        <sz val="10"/>
        <color indexed="8"/>
        <rFont val="Arial"/>
        <family val="2"/>
        <charset val="204"/>
      </rPr>
      <t>Vortex Ре</t>
    </r>
    <r>
      <rPr>
        <sz val="10"/>
        <color indexed="8"/>
        <rFont val="Arial"/>
        <family val="2"/>
        <charset val="204"/>
      </rPr>
      <t xml:space="preserve">:  RAL 6005, RAL 7024, RAL 8017, RAL 9003, RR 32
</t>
    </r>
    <r>
      <rPr>
        <b/>
        <sz val="10"/>
        <color indexed="8"/>
        <rFont val="Arial"/>
        <family val="2"/>
        <charset val="204"/>
      </rPr>
      <t>Vortex Matt</t>
    </r>
    <r>
      <rPr>
        <sz val="10"/>
        <color indexed="8"/>
        <rFont val="Arial"/>
        <family val="2"/>
        <charset val="204"/>
      </rPr>
      <t xml:space="preserve">: RAL 7024, RAL 8017, RAL 9005, RR 32
</t>
    </r>
    <r>
      <rPr>
        <b/>
        <sz val="10"/>
        <color rgb="FF000000"/>
        <rFont val="Arial"/>
        <family val="2"/>
        <charset val="204"/>
      </rPr>
      <t>Складская программа для Воронежа:
Vortex Ре</t>
    </r>
    <r>
      <rPr>
        <sz val="10"/>
        <color indexed="8"/>
        <rFont val="Arial"/>
        <family val="2"/>
        <charset val="204"/>
      </rPr>
      <t>: RAL 3005, RAL 6005, RAL 7024, RAL 8017, RAL 9003, RR 32</t>
    </r>
  </si>
  <si>
    <r>
      <rPr>
        <b/>
        <sz val="10"/>
        <rFont val="Arial"/>
        <family val="2"/>
        <charset val="204"/>
      </rPr>
      <t>Складская программа: 
1. Склад - ПГТ Ильский (Краснодарский край)</t>
    </r>
    <r>
      <rPr>
        <sz val="10"/>
        <rFont val="Arial"/>
        <family val="2"/>
        <charset val="204"/>
      </rPr>
      <t xml:space="preserve">
Zn
Matt: RAL 7024, RAL 8017, RAL 9005, RR 32
РЕ: RAL 8004, RAL 8017, RAL 9003, RR 32</t>
    </r>
    <r>
      <rPr>
        <b/>
        <sz val="10"/>
        <rFont val="Arial"/>
        <family val="2"/>
        <charset val="204"/>
      </rPr>
      <t xml:space="preserve">
2. Склад - станица Калининская (Краснодарский край)</t>
    </r>
    <r>
      <rPr>
        <sz val="10"/>
        <rFont val="Arial"/>
        <family val="2"/>
        <charset val="204"/>
      </rPr>
      <t xml:space="preserve">
Zn
Matt: RAL 7024, RAL 8017, RAL 9005, RR 32
РЕ: RAL 3005, RAL 6005, RAL 7024, RAL 8004, RAL 8017, RAL 9003, RR 32</t>
    </r>
  </si>
  <si>
    <t>Система «Антилед 15», Система «Антилед 21», Система «Антилед 27,5"</t>
  </si>
  <si>
    <t>Производство в нестандартных цветах  RAL 1014, RAL 5005, RAL 9006: наценка 10% к розничной цене, сумма заказа от 50 000 руб.</t>
  </si>
  <si>
    <t xml:space="preserve">2.4 Водосток Vortex Project </t>
  </si>
  <si>
    <t>2.4 Водосток Vortex Mix</t>
  </si>
  <si>
    <t>Крр +5%</t>
  </si>
  <si>
    <t>Прямоугольный желоб 210,  3м</t>
  </si>
  <si>
    <t>КРР+15%</t>
  </si>
  <si>
    <t>КРР+10%</t>
  </si>
  <si>
    <t>Крюк универсальный 210</t>
  </si>
  <si>
    <t>Заглушка желоба 210 (левая, правая)</t>
  </si>
  <si>
    <t>Угол желоба  со сварным швом 210 (внутренний/внешний)</t>
  </si>
  <si>
    <t>Воронка врезная круглая 146</t>
  </si>
  <si>
    <t>Труба круглая 146, 2м</t>
  </si>
  <si>
    <t>Крепление трубы круглой 146 на дерево</t>
  </si>
  <si>
    <t>Угол желоба со сварным швом 130 (внутренний/внешний)</t>
  </si>
  <si>
    <t>Крепление трубы 146 на кирпич</t>
  </si>
  <si>
    <t>Воронка врезная круглая 90</t>
  </si>
  <si>
    <t>Колено трубы круглое 146</t>
  </si>
  <si>
    <t>Труба круглая 90, 1м</t>
  </si>
  <si>
    <t>Колено стока круглое 146</t>
  </si>
  <si>
    <t>Труба круглая 90, 3м</t>
  </si>
  <si>
    <t>Воронка 146</t>
  </si>
  <si>
    <t>Крепление трубы круглой 90 на дерево</t>
  </si>
  <si>
    <t>Крепление трубы круглой 90 на кирпич</t>
  </si>
  <si>
    <t>Стандартные цвета водостока Vortex Project:  RAL 7024, RAL 8017, RAL 9003, Zn</t>
  </si>
  <si>
    <t>Колено трубы круглое 90</t>
  </si>
  <si>
    <t>Колено стока круглое</t>
  </si>
  <si>
    <t>да</t>
  </si>
  <si>
    <t>Воронка 90</t>
  </si>
  <si>
    <t>Тройник трубы 90</t>
  </si>
  <si>
    <r>
      <rPr>
        <b/>
        <sz val="10"/>
        <rFont val="Arial"/>
        <family val="2"/>
        <charset val="204"/>
      </rPr>
      <t>Стандартные цвета водостока Vortex Mix:</t>
    </r>
    <r>
      <rPr>
        <sz val="10"/>
        <rFont val="Arial"/>
        <family val="2"/>
        <charset val="204"/>
      </rPr>
      <t xml:space="preserve"> RAL 7024, RAL 8017, RAL9003</t>
    </r>
  </si>
  <si>
    <t>150*100</t>
  </si>
  <si>
    <t>Полиуретан Матт 125</t>
  </si>
  <si>
    <t>Система 125*90 мм 
Matt полиуретан</t>
  </si>
  <si>
    <t>пока цена как в ЦФО</t>
  </si>
  <si>
    <t>Втулка соединительная для желоба
оцинкованная, не окрашенная</t>
  </si>
  <si>
    <r>
      <t xml:space="preserve">Водосток с полимерным покрытием представлен в следующих цветах:  </t>
    </r>
    <r>
      <rPr>
        <b/>
        <sz val="10"/>
        <rFont val="Arial"/>
        <family val="2"/>
        <charset val="204"/>
      </rPr>
      <t xml:space="preserve"> 
диаметр 125/90 - </t>
    </r>
    <r>
      <rPr>
        <sz val="10"/>
        <rFont val="Arial"/>
        <family val="2"/>
        <charset val="204"/>
      </rPr>
      <t>RAL 3005, RAL 6005, RAL 7024, RAL 8004, RAL 8017, RR 32, RAL 9003, RAL 9005;</t>
    </r>
    <r>
      <rPr>
        <b/>
        <sz val="10"/>
        <rFont val="Arial"/>
        <family val="2"/>
        <charset val="204"/>
      </rPr>
      <t xml:space="preserve">
диаметр 150/100</t>
    </r>
    <r>
      <rPr>
        <sz val="10"/>
        <rFont val="Arial"/>
        <family val="2"/>
        <charset val="204"/>
      </rPr>
      <t xml:space="preserve"> - RAL 7024, RAL 8017, RR 32, RAL 9003;
</t>
    </r>
    <r>
      <rPr>
        <b/>
        <sz val="10"/>
        <rFont val="Arial"/>
        <family val="2"/>
        <charset val="204"/>
      </rPr>
      <t>диаметр 125/90 Matt</t>
    </r>
    <r>
      <rPr>
        <sz val="10"/>
        <rFont val="Arial"/>
        <family val="2"/>
        <charset val="204"/>
      </rPr>
      <t xml:space="preserve"> - RAL 7024, RAL 8017, RAL 9005, RR 32;</t>
    </r>
  </si>
  <si>
    <t>Ваша скидка</t>
  </si>
  <si>
    <t>125*90 мм 
Полиуретан</t>
  </si>
  <si>
    <t>150*100 мм 
Полиуретан</t>
  </si>
  <si>
    <t>125*90 мм 
Matt полиуретан RAL 7024</t>
  </si>
  <si>
    <t>Уплотнитель</t>
  </si>
  <si>
    <t>125х90</t>
  </si>
  <si>
    <t>150х100</t>
  </si>
  <si>
    <t>Металлический водосток Optima</t>
  </si>
  <si>
    <t>Металлический водосток Vortex</t>
  </si>
  <si>
    <t>Водосток Mix</t>
  </si>
  <si>
    <t xml:space="preserve">Водосток Lite </t>
  </si>
  <si>
    <t xml:space="preserve">Водосток Project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</si>
</sst>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u/>
      <sz val="10"/>
      <color indexed="12"/>
      <name val="Arial"/>
      <family val="2"/>
      <charset val="204"/>
    </font>
    <font>
      <u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22"/>
      <name val="Arial"/>
      <family val="2"/>
      <charset val="204"/>
    </font>
    <font>
      <u/>
      <sz val="10"/>
      <color theme="0" tint="-0.499984740745262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1" fillId="0" borderId="0"/>
  </cellStyleXfs>
  <cellXfs count="251">
    <xf numFmtId="0" fontId="0" fillId="0" borderId="0" xfId="0"/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14" fontId="8" fillId="0" borderId="0" xfId="1" applyNumberFormat="1" applyFont="1" applyFill="1" applyBorder="1" applyAlignment="1" applyProtection="1">
      <alignment horizontal="center" vertical="top"/>
    </xf>
    <xf numFmtId="0" fontId="18" fillId="0" borderId="0" xfId="1" applyFont="1" applyAlignment="1">
      <alignment horizontal="left"/>
    </xf>
    <xf numFmtId="0" fontId="26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Fill="1" applyAlignment="1">
      <alignment horizontal="left"/>
    </xf>
    <xf numFmtId="0" fontId="8" fillId="0" borderId="0" xfId="1" applyFont="1" applyFill="1" applyAlignment="1">
      <alignment horizontal="center"/>
    </xf>
    <xf numFmtId="0" fontId="6" fillId="0" borderId="0" xfId="1" applyFont="1" applyFill="1"/>
    <xf numFmtId="14" fontId="8" fillId="0" borderId="1" xfId="1" applyNumberFormat="1" applyFont="1" applyFill="1" applyBorder="1" applyAlignment="1" applyProtection="1">
      <alignment horizontal="center" vertical="top"/>
    </xf>
    <xf numFmtId="0" fontId="6" fillId="0" borderId="0" xfId="1" applyFont="1" applyAlignment="1">
      <alignment horizontal="left"/>
    </xf>
    <xf numFmtId="0" fontId="8" fillId="2" borderId="0" xfId="1" applyFont="1" applyFill="1" applyAlignment="1">
      <alignment horizontal="center"/>
    </xf>
    <xf numFmtId="0" fontId="8" fillId="0" borderId="0" xfId="3" applyFont="1"/>
    <xf numFmtId="0" fontId="9" fillId="0" borderId="0" xfId="3" applyFont="1"/>
    <xf numFmtId="0" fontId="10" fillId="0" borderId="1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1" fillId="0" borderId="1" xfId="3" applyFont="1" applyBorder="1"/>
    <xf numFmtId="0" fontId="8" fillId="0" borderId="1" xfId="3" applyFont="1" applyBorder="1" applyAlignment="1">
      <alignment horizontal="right" vertical="top"/>
    </xf>
    <xf numFmtId="0" fontId="12" fillId="0" borderId="0" xfId="3" applyFont="1" applyAlignment="1">
      <alignment vertical="center"/>
    </xf>
    <xf numFmtId="0" fontId="12" fillId="0" borderId="0" xfId="3" applyFont="1"/>
    <xf numFmtId="0" fontId="8" fillId="0" borderId="0" xfId="3" applyFont="1" applyAlignment="1">
      <alignment horizontal="right" vertical="center"/>
    </xf>
    <xf numFmtId="14" fontId="12" fillId="0" borderId="0" xfId="3" applyNumberFormat="1" applyFont="1" applyAlignment="1">
      <alignment horizontal="center" vertical="center"/>
    </xf>
    <xf numFmtId="14" fontId="12" fillId="0" borderId="0" xfId="3" applyNumberFormat="1" applyFont="1" applyAlignment="1">
      <alignment horizontal="center" vertical="center"/>
    </xf>
    <xf numFmtId="0" fontId="21" fillId="0" borderId="0" xfId="3" applyFont="1"/>
    <xf numFmtId="0" fontId="13" fillId="3" borderId="2" xfId="3" applyFont="1" applyFill="1" applyBorder="1" applyAlignment="1">
      <alignment horizontal="center" vertical="center"/>
    </xf>
    <xf numFmtId="0" fontId="13" fillId="3" borderId="3" xfId="3" applyFont="1" applyFill="1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2" fillId="0" borderId="0" xfId="3" applyFont="1" applyAlignment="1">
      <alignment vertical="center" wrapText="1"/>
    </xf>
    <xf numFmtId="0" fontId="12" fillId="4" borderId="6" xfId="3" applyFont="1" applyFill="1" applyBorder="1" applyAlignment="1">
      <alignment horizontal="center" vertical="center" wrapText="1"/>
    </xf>
    <xf numFmtId="0" fontId="12" fillId="4" borderId="7" xfId="3" applyFont="1" applyFill="1" applyBorder="1" applyAlignment="1">
      <alignment horizontal="center" vertical="center" wrapText="1"/>
    </xf>
    <xf numFmtId="0" fontId="13" fillId="3" borderId="8" xfId="3" applyFont="1" applyFill="1" applyBorder="1" applyAlignment="1">
      <alignment horizontal="center" vertical="center" wrapText="1"/>
    </xf>
    <xf numFmtId="0" fontId="13" fillId="3" borderId="9" xfId="3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2" xfId="3" applyFont="1" applyBorder="1" applyAlignment="1">
      <alignment vertical="center"/>
    </xf>
    <xf numFmtId="0" fontId="3" fillId="0" borderId="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 wrapText="1"/>
    </xf>
    <xf numFmtId="0" fontId="15" fillId="0" borderId="2" xfId="3" applyFont="1" applyBorder="1" applyAlignment="1">
      <alignment vertical="center"/>
    </xf>
    <xf numFmtId="0" fontId="13" fillId="3" borderId="7" xfId="3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 vertical="center" wrapText="1"/>
    </xf>
    <xf numFmtId="0" fontId="8" fillId="0" borderId="0" xfId="3" applyFont="1" applyAlignment="1">
      <alignment vertical="center" wrapText="1"/>
    </xf>
    <xf numFmtId="14" fontId="21" fillId="0" borderId="2" xfId="3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4" fontId="8" fillId="0" borderId="2" xfId="3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left" vertical="center" wrapText="1"/>
    </xf>
    <xf numFmtId="0" fontId="8" fillId="0" borderId="0" xfId="3" applyFont="1" applyAlignment="1">
      <alignment horizontal="center" vertical="center" wrapText="1"/>
    </xf>
    <xf numFmtId="3" fontId="8" fillId="0" borderId="2" xfId="3" applyNumberFormat="1" applyFont="1" applyBorder="1" applyAlignment="1">
      <alignment horizontal="center" wrapText="1"/>
    </xf>
    <xf numFmtId="0" fontId="8" fillId="0" borderId="2" xfId="3" applyFont="1" applyBorder="1" applyAlignment="1">
      <alignment horizontal="center"/>
    </xf>
    <xf numFmtId="0" fontId="21" fillId="0" borderId="2" xfId="3" applyFont="1" applyBorder="1" applyAlignment="1">
      <alignment horizontal="center"/>
    </xf>
    <xf numFmtId="0" fontId="9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/>
    </xf>
    <xf numFmtId="4" fontId="8" fillId="0" borderId="0" xfId="3" applyNumberFormat="1" applyFont="1" applyAlignment="1">
      <alignment horizontal="center" vertical="center"/>
    </xf>
    <xf numFmtId="0" fontId="8" fillId="0" borderId="10" xfId="3" applyFont="1" applyBorder="1" applyAlignment="1">
      <alignment horizontal="left" vertical="center" wrapText="1"/>
    </xf>
    <xf numFmtId="0" fontId="8" fillId="0" borderId="2" xfId="3" applyFont="1" applyBorder="1" applyAlignment="1">
      <alignment vertical="center" wrapText="1"/>
    </xf>
    <xf numFmtId="4" fontId="8" fillId="0" borderId="0" xfId="3" applyNumberFormat="1" applyFont="1" applyAlignment="1">
      <alignment horizontal="center" vertical="center" wrapText="1"/>
    </xf>
    <xf numFmtId="0" fontId="12" fillId="0" borderId="2" xfId="3" applyFont="1" applyBorder="1" applyAlignment="1">
      <alignment horizontal="center" wrapText="1"/>
    </xf>
    <xf numFmtId="0" fontId="8" fillId="0" borderId="2" xfId="3" applyFont="1" applyBorder="1" applyAlignment="1">
      <alignment horizontal="center" wrapText="1"/>
    </xf>
    <xf numFmtId="0" fontId="21" fillId="0" borderId="2" xfId="3" applyFont="1" applyBorder="1" applyAlignment="1">
      <alignment horizontal="center" wrapText="1"/>
    </xf>
    <xf numFmtId="0" fontId="8" fillId="0" borderId="11" xfId="3" applyFont="1" applyBorder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0" fontId="8" fillId="0" borderId="0" xfId="3" applyFont="1" applyAlignment="1">
      <alignment vertical="center"/>
    </xf>
    <xf numFmtId="0" fontId="8" fillId="0" borderId="12" xfId="3" applyFont="1" applyBorder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10" xfId="3" applyFont="1" applyBorder="1" applyAlignment="1">
      <alignment vertical="center" wrapText="1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left" vertical="top" wrapText="1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wrapText="1"/>
    </xf>
    <xf numFmtId="0" fontId="12" fillId="0" borderId="2" xfId="3" applyFont="1" applyBorder="1" applyAlignment="1">
      <alignment horizontal="left" vertical="center" wrapText="1"/>
    </xf>
    <xf numFmtId="0" fontId="8" fillId="0" borderId="2" xfId="3" applyFont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 wrapText="1"/>
    </xf>
    <xf numFmtId="0" fontId="8" fillId="0" borderId="3" xfId="3" applyFont="1" applyBorder="1" applyAlignment="1">
      <alignment horizontal="left" vertical="center" wrapText="1"/>
    </xf>
    <xf numFmtId="3" fontId="8" fillId="0" borderId="2" xfId="3" applyNumberFormat="1" applyFont="1" applyBorder="1" applyAlignment="1">
      <alignment horizontal="center"/>
    </xf>
    <xf numFmtId="0" fontId="13" fillId="3" borderId="3" xfId="3" applyFont="1" applyFill="1" applyBorder="1" applyAlignment="1">
      <alignment horizontal="center" vertical="center" wrapText="1"/>
    </xf>
    <xf numFmtId="4" fontId="13" fillId="3" borderId="2" xfId="3" applyNumberFormat="1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8" fillId="0" borderId="3" xfId="3" applyFont="1" applyBorder="1" applyAlignment="1">
      <alignment vertical="center" wrapText="1"/>
    </xf>
    <xf numFmtId="4" fontId="8" fillId="0" borderId="2" xfId="3" applyNumberFormat="1" applyFont="1" applyBorder="1" applyAlignment="1">
      <alignment horizontal="center" vertical="center" wrapText="1"/>
    </xf>
    <xf numFmtId="1" fontId="8" fillId="0" borderId="2" xfId="3" applyNumberFormat="1" applyFont="1" applyBorder="1" applyAlignment="1">
      <alignment horizontal="center" vertical="center" wrapText="1"/>
    </xf>
    <xf numFmtId="9" fontId="8" fillId="0" borderId="0" xfId="3" applyNumberFormat="1" applyFont="1" applyAlignment="1">
      <alignment vertical="center"/>
    </xf>
    <xf numFmtId="0" fontId="8" fillId="0" borderId="8" xfId="3" applyFont="1" applyBorder="1" applyAlignment="1">
      <alignment vertical="center" wrapText="1"/>
    </xf>
    <xf numFmtId="0" fontId="8" fillId="0" borderId="8" xfId="3" applyFont="1" applyBorder="1" applyAlignment="1">
      <alignment horizontal="left" vertical="center" wrapText="1"/>
    </xf>
    <xf numFmtId="0" fontId="8" fillId="0" borderId="9" xfId="3" applyFont="1" applyBorder="1" applyAlignment="1">
      <alignment horizontal="left" vertical="center" wrapText="1"/>
    </xf>
    <xf numFmtId="0" fontId="12" fillId="8" borderId="10" xfId="3" applyFont="1" applyFill="1" applyBorder="1" applyAlignment="1">
      <alignment horizontal="center" vertical="center"/>
    </xf>
    <xf numFmtId="0" fontId="12" fillId="8" borderId="3" xfId="3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center" vertical="center" wrapText="1"/>
    </xf>
    <xf numFmtId="0" fontId="12" fillId="8" borderId="12" xfId="3" applyFont="1" applyFill="1" applyBorder="1" applyAlignment="1">
      <alignment horizontal="center" vertical="center"/>
    </xf>
    <xf numFmtId="9" fontId="8" fillId="0" borderId="2" xfId="3" applyNumberFormat="1" applyFont="1" applyBorder="1" applyAlignment="1">
      <alignment horizontal="center" vertical="center"/>
    </xf>
    <xf numFmtId="0" fontId="17" fillId="0" borderId="0" xfId="3" applyFont="1"/>
    <xf numFmtId="0" fontId="19" fillId="0" borderId="0" xfId="3" applyFont="1" applyAlignment="1">
      <alignment vertical="center"/>
    </xf>
    <xf numFmtId="0" fontId="20" fillId="0" borderId="0" xfId="3" applyFont="1"/>
    <xf numFmtId="0" fontId="22" fillId="3" borderId="2" xfId="3" applyFont="1" applyFill="1" applyBorder="1" applyAlignment="1">
      <alignment horizontal="center" vertical="center"/>
    </xf>
    <xf numFmtId="0" fontId="23" fillId="0" borderId="4" xfId="3" applyFont="1" applyBorder="1"/>
    <xf numFmtId="0" fontId="13" fillId="3" borderId="13" xfId="3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vertical="center" wrapText="1"/>
    </xf>
    <xf numFmtId="0" fontId="12" fillId="3" borderId="3" xfId="3" applyFont="1" applyFill="1" applyBorder="1" applyAlignment="1">
      <alignment horizontal="center" vertical="center" wrapText="1"/>
    </xf>
    <xf numFmtId="0" fontId="12" fillId="3" borderId="5" xfId="3" applyFont="1" applyFill="1" applyBorder="1" applyAlignment="1">
      <alignment horizontal="center" vertical="center" wrapText="1"/>
    </xf>
    <xf numFmtId="0" fontId="22" fillId="3" borderId="4" xfId="3" applyFont="1" applyFill="1" applyBorder="1" applyAlignment="1">
      <alignment horizontal="center" vertical="center"/>
    </xf>
    <xf numFmtId="0" fontId="13" fillId="3" borderId="14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 wrapText="1"/>
    </xf>
    <xf numFmtId="14" fontId="8" fillId="0" borderId="0" xfId="3" applyNumberFormat="1" applyFont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3" fontId="8" fillId="0" borderId="2" xfId="3" applyNumberFormat="1" applyFont="1" applyBorder="1" applyAlignment="1">
      <alignment horizontal="center" vertical="center" wrapText="1"/>
    </xf>
    <xf numFmtId="0" fontId="9" fillId="0" borderId="0" xfId="3" applyFont="1" applyAlignment="1">
      <alignment vertical="center"/>
    </xf>
    <xf numFmtId="0" fontId="20" fillId="3" borderId="3" xfId="3" applyFont="1" applyFill="1" applyBorder="1" applyAlignment="1">
      <alignment vertical="center" wrapText="1"/>
    </xf>
    <xf numFmtId="0" fontId="20" fillId="0" borderId="8" xfId="3" applyFont="1" applyBorder="1" applyAlignment="1">
      <alignment vertical="center" wrapText="1"/>
    </xf>
    <xf numFmtId="0" fontId="20" fillId="0" borderId="3" xfId="3" applyFont="1" applyBorder="1" applyAlignment="1">
      <alignment vertical="center" wrapText="1"/>
    </xf>
    <xf numFmtId="1" fontId="20" fillId="0" borderId="2" xfId="3" applyNumberFormat="1" applyFont="1" applyBorder="1" applyAlignment="1">
      <alignment horizontal="center" vertical="center" wrapText="1"/>
    </xf>
    <xf numFmtId="1" fontId="8" fillId="5" borderId="2" xfId="3" applyNumberFormat="1" applyFont="1" applyFill="1" applyBorder="1" applyAlignment="1">
      <alignment horizontal="center" vertical="center" wrapText="1"/>
    </xf>
    <xf numFmtId="0" fontId="8" fillId="0" borderId="0" xfId="3" applyFont="1" applyAlignment="1">
      <alignment horizontal="left"/>
    </xf>
    <xf numFmtId="0" fontId="19" fillId="8" borderId="8" xfId="3" applyFont="1" applyFill="1" applyBorder="1" applyAlignment="1">
      <alignment horizontal="center" vertical="center"/>
    </xf>
    <xf numFmtId="0" fontId="19" fillId="8" borderId="12" xfId="3" applyFont="1" applyFill="1" applyBorder="1" applyAlignment="1">
      <alignment horizontal="center" vertical="center"/>
    </xf>
    <xf numFmtId="0" fontId="27" fillId="0" borderId="0" xfId="3" applyFont="1"/>
    <xf numFmtId="0" fontId="21" fillId="0" borderId="0" xfId="3" applyFont="1" applyAlignment="1">
      <alignment vertical="center"/>
    </xf>
    <xf numFmtId="14" fontId="8" fillId="0" borderId="0" xfId="3" applyNumberFormat="1" applyFont="1" applyAlignment="1">
      <alignment horizontal="right"/>
    </xf>
    <xf numFmtId="14" fontId="8" fillId="0" borderId="0" xfId="3" applyNumberFormat="1" applyFont="1"/>
    <xf numFmtId="0" fontId="10" fillId="0" borderId="15" xfId="3" applyFont="1" applyBorder="1" applyAlignment="1">
      <alignment horizontal="center" vertical="center" wrapText="1"/>
    </xf>
    <xf numFmtId="0" fontId="8" fillId="0" borderId="6" xfId="3" applyFont="1" applyBorder="1"/>
    <xf numFmtId="0" fontId="8" fillId="0" borderId="0" xfId="3" applyFont="1" applyAlignment="1">
      <alignment horizontal="right"/>
    </xf>
    <xf numFmtId="0" fontId="12" fillId="3" borderId="2" xfId="3" applyFont="1" applyFill="1" applyBorder="1" applyAlignment="1">
      <alignment horizontal="center" vertical="center" wrapText="1"/>
    </xf>
    <xf numFmtId="0" fontId="12" fillId="3" borderId="3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7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8" fillId="4" borderId="6" xfId="3" applyFont="1" applyFill="1" applyBorder="1" applyAlignment="1">
      <alignment horizontal="center"/>
    </xf>
    <xf numFmtId="0" fontId="1" fillId="0" borderId="2" xfId="3" applyBorder="1"/>
    <xf numFmtId="0" fontId="28" fillId="0" borderId="2" xfId="3" applyFont="1" applyBorder="1" applyAlignment="1">
      <alignment horizontal="center" vertical="center" wrapText="1"/>
    </xf>
    <xf numFmtId="0" fontId="28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/>
    </xf>
    <xf numFmtId="0" fontId="30" fillId="0" borderId="2" xfId="3" applyFont="1" applyBorder="1" applyAlignment="1">
      <alignment horizontal="center" vertical="center" wrapText="1"/>
    </xf>
    <xf numFmtId="14" fontId="8" fillId="0" borderId="2" xfId="3" applyNumberFormat="1" applyFont="1" applyBorder="1" applyAlignment="1">
      <alignment horizontal="center" vertical="center"/>
    </xf>
    <xf numFmtId="14" fontId="27" fillId="0" borderId="2" xfId="3" applyNumberFormat="1" applyFont="1" applyBorder="1" applyAlignment="1">
      <alignment horizontal="center" vertical="center" wrapText="1"/>
    </xf>
    <xf numFmtId="14" fontId="27" fillId="0" borderId="2" xfId="3" applyNumberFormat="1" applyFont="1" applyBorder="1" applyAlignment="1">
      <alignment horizontal="center" vertical="center"/>
    </xf>
    <xf numFmtId="1" fontId="8" fillId="0" borderId="2" xfId="3" applyNumberFormat="1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32" fillId="0" borderId="0" xfId="3" applyFont="1" applyAlignment="1">
      <alignment vertical="center"/>
    </xf>
    <xf numFmtId="0" fontId="8" fillId="5" borderId="2" xfId="3" applyFont="1" applyFill="1" applyBorder="1" applyAlignment="1">
      <alignment horizontal="left" vertical="center" wrapText="1"/>
    </xf>
    <xf numFmtId="0" fontId="1" fillId="0" borderId="0" xfId="3" applyAlignment="1">
      <alignment horizontal="left" vertical="center" wrapText="1"/>
    </xf>
    <xf numFmtId="0" fontId="27" fillId="0" borderId="0" xfId="3" applyFont="1" applyAlignment="1">
      <alignment vertical="center" wrapText="1"/>
    </xf>
    <xf numFmtId="0" fontId="1" fillId="0" borderId="0" xfId="3" applyAlignment="1">
      <alignment horizontal="left" vertical="center"/>
    </xf>
    <xf numFmtId="0" fontId="1" fillId="0" borderId="4" xfId="3" applyBorder="1" applyAlignment="1">
      <alignment horizontal="left" vertical="center" wrapText="1"/>
    </xf>
    <xf numFmtId="0" fontId="1" fillId="0" borderId="5" xfId="3" applyBorder="1" applyAlignment="1">
      <alignment horizontal="left" vertical="center" wrapText="1"/>
    </xf>
    <xf numFmtId="0" fontId="8" fillId="0" borderId="3" xfId="3" applyFont="1" applyBorder="1" applyAlignment="1">
      <alignment horizontal="left"/>
    </xf>
    <xf numFmtId="0" fontId="8" fillId="0" borderId="4" xfId="3" applyFont="1" applyBorder="1" applyAlignment="1">
      <alignment horizontal="left"/>
    </xf>
    <xf numFmtId="0" fontId="8" fillId="0" borderId="5" xfId="3" applyFont="1" applyBorder="1" applyAlignment="1">
      <alignment horizontal="left"/>
    </xf>
    <xf numFmtId="0" fontId="12" fillId="8" borderId="2" xfId="3" applyFont="1" applyFill="1" applyBorder="1" applyAlignment="1">
      <alignment horizontal="center" vertical="center"/>
    </xf>
    <xf numFmtId="0" fontId="33" fillId="0" borderId="0" xfId="3" applyFont="1"/>
    <xf numFmtId="0" fontId="34" fillId="0" borderId="0" xfId="3" applyFont="1"/>
    <xf numFmtId="0" fontId="10" fillId="0" borderId="1" xfId="3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10" fillId="0" borderId="1" xfId="3" applyFont="1" applyBorder="1"/>
    <xf numFmtId="0" fontId="8" fillId="0" borderId="15" xfId="3" applyFont="1" applyBorder="1"/>
    <xf numFmtId="0" fontId="8" fillId="0" borderId="1" xfId="3" applyFont="1" applyBorder="1" applyAlignment="1">
      <alignment horizontal="right"/>
    </xf>
    <xf numFmtId="14" fontId="8" fillId="0" borderId="1" xfId="3" applyNumberFormat="1" applyFont="1" applyBorder="1"/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center" vertical="center" wrapText="1"/>
    </xf>
    <xf numFmtId="0" fontId="1" fillId="0" borderId="0" xfId="3"/>
    <xf numFmtId="14" fontId="8" fillId="0" borderId="6" xfId="3" applyNumberFormat="1" applyFont="1" applyBorder="1"/>
    <xf numFmtId="14" fontId="8" fillId="0" borderId="0" xfId="3" applyNumberFormat="1" applyFont="1" applyAlignment="1">
      <alignment horizontal="center"/>
    </xf>
    <xf numFmtId="14" fontId="8" fillId="0" borderId="0" xfId="3" applyNumberFormat="1" applyFont="1" applyAlignment="1">
      <alignment horizontal="center" vertical="center"/>
    </xf>
    <xf numFmtId="0" fontId="8" fillId="6" borderId="0" xfId="3" applyFont="1" applyFill="1" applyAlignment="1">
      <alignment horizontal="center" vertical="center"/>
    </xf>
    <xf numFmtId="0" fontId="8" fillId="0" borderId="6" xfId="3" applyFont="1" applyBorder="1" applyAlignment="1">
      <alignment horizontal="right"/>
    </xf>
    <xf numFmtId="0" fontId="8" fillId="6" borderId="0" xfId="3" applyFont="1" applyFill="1"/>
    <xf numFmtId="0" fontId="12" fillId="3" borderId="10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 vertical="center" wrapText="1"/>
    </xf>
    <xf numFmtId="0" fontId="35" fillId="0" borderId="2" xfId="3" applyFont="1" applyBorder="1" applyAlignment="1">
      <alignment horizontal="center" vertical="center" wrapText="1"/>
    </xf>
    <xf numFmtId="0" fontId="35" fillId="0" borderId="2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36" fillId="0" borderId="2" xfId="3" applyFont="1" applyBorder="1" applyAlignment="1">
      <alignment horizontal="center" vertical="center" wrapText="1"/>
    </xf>
    <xf numFmtId="0" fontId="1" fillId="0" borderId="12" xfId="3" applyBorder="1"/>
    <xf numFmtId="14" fontId="21" fillId="0" borderId="2" xfId="3" applyNumberFormat="1" applyFont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 wrapText="1"/>
    </xf>
    <xf numFmtId="14" fontId="8" fillId="5" borderId="2" xfId="3" applyNumberFormat="1" applyFont="1" applyFill="1" applyBorder="1" applyAlignment="1">
      <alignment horizontal="center" vertical="center" wrapText="1"/>
    </xf>
    <xf numFmtId="1" fontId="8" fillId="0" borderId="10" xfId="3" applyNumberFormat="1" applyFont="1" applyBorder="1" applyAlignment="1">
      <alignment horizontal="center" vertical="center"/>
    </xf>
    <xf numFmtId="2" fontId="8" fillId="0" borderId="0" xfId="3" applyNumberFormat="1" applyFont="1" applyAlignment="1">
      <alignment horizontal="center" vertical="center"/>
    </xf>
    <xf numFmtId="0" fontId="8" fillId="0" borderId="10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8" fillId="5" borderId="10" xfId="3" applyFont="1" applyFill="1" applyBorder="1" applyAlignment="1">
      <alignment horizontal="left" vertical="center" wrapText="1"/>
    </xf>
    <xf numFmtId="14" fontId="8" fillId="0" borderId="2" xfId="3" applyNumberFormat="1" applyFont="1" applyBorder="1" applyAlignment="1">
      <alignment horizontal="center"/>
    </xf>
    <xf numFmtId="0" fontId="8" fillId="5" borderId="2" xfId="3" applyFont="1" applyFill="1" applyBorder="1" applyAlignment="1">
      <alignment horizontal="left" vertical="center" wrapText="1"/>
    </xf>
    <xf numFmtId="0" fontId="21" fillId="0" borderId="2" xfId="3" applyFont="1" applyBorder="1" applyAlignment="1">
      <alignment horizontal="center" vertical="center"/>
    </xf>
    <xf numFmtId="1" fontId="21" fillId="0" borderId="2" xfId="3" applyNumberFormat="1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5" borderId="2" xfId="3" applyFont="1" applyFill="1" applyBorder="1" applyAlignment="1">
      <alignment horizontal="center" vertical="center"/>
    </xf>
    <xf numFmtId="0" fontId="8" fillId="0" borderId="2" xfId="3" applyFont="1" applyBorder="1"/>
    <xf numFmtId="0" fontId="9" fillId="0" borderId="9" xfId="3" applyFont="1" applyBorder="1" applyAlignment="1">
      <alignment horizontal="left" vertical="center" wrapText="1"/>
    </xf>
    <xf numFmtId="0" fontId="9" fillId="0" borderId="2" xfId="3" applyFont="1" applyBorder="1" applyAlignment="1">
      <alignment horizontal="left" vertical="center" wrapText="1"/>
    </xf>
    <xf numFmtId="10" fontId="8" fillId="0" borderId="0" xfId="3" applyNumberFormat="1" applyFont="1" applyAlignment="1">
      <alignment horizontal="center" vertical="center"/>
    </xf>
    <xf numFmtId="0" fontId="1" fillId="0" borderId="0" xfId="3" applyAlignment="1">
      <alignment vertical="center" wrapText="1"/>
    </xf>
    <xf numFmtId="0" fontId="1" fillId="0" borderId="2" xfId="3" applyBorder="1" applyAlignment="1">
      <alignment horizontal="left" vertical="center" wrapText="1"/>
    </xf>
    <xf numFmtId="2" fontId="8" fillId="0" borderId="0" xfId="3" applyNumberFormat="1" applyFont="1"/>
    <xf numFmtId="0" fontId="8" fillId="0" borderId="2" xfId="3" applyFont="1" applyBorder="1" applyAlignment="1">
      <alignment vertical="center" wrapText="1"/>
    </xf>
    <xf numFmtId="2" fontId="12" fillId="0" borderId="0" xfId="3" applyNumberFormat="1" applyFont="1" applyAlignment="1">
      <alignment horizontal="center" vertical="center"/>
    </xf>
    <xf numFmtId="0" fontId="8" fillId="0" borderId="3" xfId="3" applyFont="1" applyBorder="1" applyAlignment="1">
      <alignment vertical="center" wrapText="1"/>
    </xf>
    <xf numFmtId="0" fontId="1" fillId="0" borderId="4" xfId="3" applyBorder="1" applyAlignment="1">
      <alignment vertical="center" wrapText="1"/>
    </xf>
    <xf numFmtId="0" fontId="1" fillId="0" borderId="5" xfId="3" applyBorder="1" applyAlignment="1">
      <alignment vertical="center" wrapText="1"/>
    </xf>
    <xf numFmtId="0" fontId="10" fillId="0" borderId="0" xfId="3" applyFont="1" applyAlignment="1">
      <alignment horizontal="center" vertical="center" wrapText="1"/>
    </xf>
    <xf numFmtId="0" fontId="8" fillId="5" borderId="0" xfId="3" applyFont="1" applyFill="1" applyAlignment="1">
      <alignment horizontal="center" vertical="center"/>
    </xf>
    <xf numFmtId="0" fontId="12" fillId="3" borderId="3" xfId="3" applyFont="1" applyFill="1" applyBorder="1" applyAlignment="1">
      <alignment vertical="center"/>
    </xf>
    <xf numFmtId="0" fontId="12" fillId="3" borderId="5" xfId="3" applyFont="1" applyFill="1" applyBorder="1" applyAlignment="1">
      <alignment vertical="center"/>
    </xf>
    <xf numFmtId="0" fontId="12" fillId="3" borderId="12" xfId="3" applyFont="1" applyFill="1" applyBorder="1" applyAlignment="1">
      <alignment horizontal="center" vertical="center"/>
    </xf>
    <xf numFmtId="1" fontId="8" fillId="7" borderId="2" xfId="3" applyNumberFormat="1" applyFont="1" applyFill="1" applyBorder="1" applyAlignment="1">
      <alignment horizontal="center" vertical="center"/>
    </xf>
    <xf numFmtId="0" fontId="8" fillId="7" borderId="2" xfId="3" applyFont="1" applyFill="1" applyBorder="1" applyAlignment="1">
      <alignment horizontal="center" vertical="center"/>
    </xf>
    <xf numFmtId="0" fontId="8" fillId="5" borderId="2" xfId="3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center" vertical="center" wrapText="1"/>
    </xf>
    <xf numFmtId="1" fontId="8" fillId="0" borderId="0" xfId="3" applyNumberFormat="1" applyFont="1"/>
    <xf numFmtId="0" fontId="8" fillId="0" borderId="0" xfId="3" applyFont="1" applyAlignment="1">
      <alignment horizontal="left" vertical="center" wrapText="1"/>
    </xf>
    <xf numFmtId="1" fontId="8" fillId="0" borderId="0" xfId="3" applyNumberFormat="1" applyFont="1" applyAlignment="1">
      <alignment horizontal="center" vertical="center"/>
    </xf>
    <xf numFmtId="0" fontId="1" fillId="0" borderId="0" xfId="3" applyAlignment="1">
      <alignment wrapText="1"/>
    </xf>
    <xf numFmtId="0" fontId="27" fillId="5" borderId="2" xfId="3" applyFont="1" applyFill="1" applyBorder="1" applyAlignment="1">
      <alignment horizontal="center" vertical="center" wrapText="1"/>
    </xf>
    <xf numFmtId="1" fontId="8" fillId="5" borderId="0" xfId="3" applyNumberFormat="1" applyFont="1" applyFill="1" applyAlignment="1">
      <alignment horizontal="center" vertical="center"/>
    </xf>
    <xf numFmtId="0" fontId="8" fillId="7" borderId="2" xfId="3" applyFont="1" applyFill="1" applyBorder="1" applyAlignment="1">
      <alignment horizontal="center" vertical="center" wrapText="1"/>
    </xf>
    <xf numFmtId="1" fontId="8" fillId="4" borderId="2" xfId="3" applyNumberFormat="1" applyFont="1" applyFill="1" applyBorder="1" applyAlignment="1">
      <alignment horizontal="center" vertical="center"/>
    </xf>
    <xf numFmtId="0" fontId="8" fillId="4" borderId="2" xfId="3" applyFont="1" applyFill="1" applyBorder="1" applyAlignment="1">
      <alignment horizontal="center" vertical="center"/>
    </xf>
    <xf numFmtId="0" fontId="8" fillId="5" borderId="0" xfId="3" applyFont="1" applyFill="1"/>
    <xf numFmtId="0" fontId="12" fillId="8" borderId="2" xfId="3" applyFont="1" applyFill="1" applyBorder="1" applyAlignment="1">
      <alignment horizontal="center" vertical="center"/>
    </xf>
    <xf numFmtId="2" fontId="8" fillId="0" borderId="3" xfId="3" applyNumberFormat="1" applyFont="1" applyBorder="1" applyAlignment="1">
      <alignment horizontal="center" vertical="center" wrapText="1"/>
    </xf>
    <xf numFmtId="2" fontId="8" fillId="0" borderId="5" xfId="3" applyNumberFormat="1" applyFont="1" applyBorder="1" applyAlignment="1">
      <alignment horizontal="center" vertical="center" wrapText="1"/>
    </xf>
    <xf numFmtId="2" fontId="1" fillId="0" borderId="4" xfId="3" applyNumberFormat="1" applyBorder="1" applyAlignment="1">
      <alignment horizontal="center" vertical="center" wrapText="1"/>
    </xf>
    <xf numFmtId="2" fontId="1" fillId="0" borderId="5" xfId="3" applyNumberFormat="1" applyBorder="1" applyAlignment="1">
      <alignment horizontal="center" vertical="center" wrapText="1"/>
    </xf>
    <xf numFmtId="2" fontId="8" fillId="0" borderId="10" xfId="3" applyNumberFormat="1" applyFont="1" applyBorder="1" applyAlignment="1">
      <alignment horizontal="center" vertical="center" wrapText="1"/>
    </xf>
    <xf numFmtId="2" fontId="8" fillId="0" borderId="2" xfId="3" applyNumberFormat="1" applyFont="1" applyBorder="1" applyAlignment="1">
      <alignment horizontal="center" vertical="center" wrapText="1"/>
    </xf>
    <xf numFmtId="4" fontId="8" fillId="0" borderId="10" xfId="3" applyNumberFormat="1" applyFont="1" applyBorder="1" applyAlignment="1">
      <alignment horizontal="center" vertical="center" wrapText="1"/>
    </xf>
    <xf numFmtId="3" fontId="20" fillId="0" borderId="2" xfId="3" applyNumberFormat="1" applyFont="1" applyBorder="1" applyAlignment="1">
      <alignment horizontal="center" vertical="center" wrapText="1"/>
    </xf>
    <xf numFmtId="3" fontId="13" fillId="3" borderId="2" xfId="3" applyNumberFormat="1" applyFont="1" applyFill="1" applyBorder="1" applyAlignment="1">
      <alignment horizontal="center" vertical="center" wrapText="1"/>
    </xf>
    <xf numFmtId="3" fontId="22" fillId="3" borderId="2" xfId="3" applyNumberFormat="1" applyFont="1" applyFill="1" applyBorder="1" applyAlignment="1">
      <alignment horizontal="center" vertical="center" wrapText="1"/>
    </xf>
    <xf numFmtId="3" fontId="20" fillId="0" borderId="10" xfId="3" applyNumberFormat="1" applyFont="1" applyBorder="1" applyAlignment="1">
      <alignment horizontal="center" vertical="center" wrapText="1"/>
    </xf>
    <xf numFmtId="3" fontId="8" fillId="5" borderId="2" xfId="3" applyNumberFormat="1" applyFont="1" applyFill="1" applyBorder="1" applyAlignment="1">
      <alignment horizontal="center" vertical="center" wrapText="1"/>
    </xf>
    <xf numFmtId="2" fontId="8" fillId="5" borderId="2" xfId="3" applyNumberFormat="1" applyFont="1" applyFill="1" applyBorder="1" applyAlignment="1">
      <alignment horizontal="center" vertical="center" wrapText="1"/>
    </xf>
    <xf numFmtId="2" fontId="8" fillId="0" borderId="2" xfId="3" applyNumberFormat="1" applyFont="1" applyBorder="1" applyAlignment="1">
      <alignment horizontal="center" vertical="center"/>
    </xf>
    <xf numFmtId="2" fontId="8" fillId="0" borderId="2" xfId="3" applyNumberFormat="1" applyFont="1" applyBorder="1" applyAlignment="1">
      <alignment horizontal="center" vertical="center"/>
    </xf>
    <xf numFmtId="2" fontId="8" fillId="0" borderId="2" xfId="3" applyNumberFormat="1" applyFont="1" applyBorder="1" applyAlignment="1">
      <alignment horizontal="center"/>
    </xf>
  </cellXfs>
  <cellStyles count="4">
    <cellStyle name="Гиперссылка 2" xfId="1" xr:uid="{E9129A5D-E952-4FCD-A8FE-EB7CA2C56039}"/>
    <cellStyle name="Обычный" xfId="0" builtinId="0"/>
    <cellStyle name="Обычный 2" xfId="2" xr:uid="{99DA9AF6-7040-4F44-9BC8-A4111C023A82}"/>
    <cellStyle name="Обычный 3" xfId="3" xr:uid="{3F2434F9-6D75-4DF9-B8DA-157D69A69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4</xdr:row>
      <xdr:rowOff>63494</xdr:rowOff>
    </xdr:from>
    <xdr:to>
      <xdr:col>13</xdr:col>
      <xdr:colOff>457200</xdr:colOff>
      <xdr:row>21</xdr:row>
      <xdr:rowOff>157761</xdr:rowOff>
    </xdr:to>
    <xdr:pic>
      <xdr:nvPicPr>
        <xdr:cNvPr id="2" name="Рисунок 25" descr="кАРТИНКА ВОДОСТОКА.jpg">
          <a:extLst>
            <a:ext uri="{FF2B5EF4-FFF2-40B4-BE49-F238E27FC236}">
              <a16:creationId xmlns:a16="http://schemas.microsoft.com/office/drawing/2014/main" id="{B1B459DE-7D79-48EB-AF5B-CE66966D1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92125" y="901694"/>
          <a:ext cx="5286375" cy="4751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254533</xdr:colOff>
      <xdr:row>6</xdr:row>
      <xdr:rowOff>114299</xdr:rowOff>
    </xdr:from>
    <xdr:to>
      <xdr:col>13</xdr:col>
      <xdr:colOff>812800</xdr:colOff>
      <xdr:row>23</xdr:row>
      <xdr:rowOff>635000</xdr:rowOff>
    </xdr:to>
    <xdr:pic>
      <xdr:nvPicPr>
        <xdr:cNvPr id="2" name="Рисунок 25" descr="кАРТИНКА ВОДОСТОКА.jpg">
          <a:extLst>
            <a:ext uri="{FF2B5EF4-FFF2-40B4-BE49-F238E27FC236}">
              <a16:creationId xmlns:a16="http://schemas.microsoft.com/office/drawing/2014/main" id="{B43B031A-0FF4-413A-93C6-9A17AE96D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60808" y="1523999"/>
          <a:ext cx="5987517" cy="5378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vetka\Desktop\&#1087;&#1088;&#1072;&#1081;&#1089;&#1099;\&#1055;&#1088;&#1072;&#1081;&#1089;_&#1054;&#1041;&#1065;&#1048;&#1049;_&#1042;&#1089;&#1077;_&#1088;&#1077;&#1075;&#1080;&#1086;&#1085;&#1099;_c_2024.09.10.xlsx" TargetMode="External"/><Relationship Id="rId1" Type="http://schemas.openxmlformats.org/officeDocument/2006/relationships/externalLinkPath" Target="&#1087;&#1088;&#1072;&#1081;&#1089;&#1099;/&#1055;&#1088;&#1072;&#1081;&#1089;_&#1054;&#1041;&#1065;&#1048;&#1049;_&#1042;&#1089;&#1077;_&#1088;&#1077;&#1075;&#1080;&#1086;&#1085;&#1099;_c_2024.09.1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74;&#1072;&#1081;&#1073;&#1077;&#1088;\&#1055;&#1088;&#1072;&#1081;&#1089;_&#1054;&#1041;&#1065;&#1048;&#1049;_&#1042;&#1089;&#1077;_&#1088;&#1077;&#1075;&#1080;&#1086;&#1085;&#1099;_c_2024.09.27%20(2).xlsx" TargetMode="External"/><Relationship Id="rId1" Type="http://schemas.openxmlformats.org/officeDocument/2006/relationships/externalLinkPath" Target="file:///F:\&#1074;&#1072;&#1081;&#1073;&#1077;&#1088;\&#1055;&#1088;&#1072;&#1081;&#1089;_&#1054;&#1041;&#1065;&#1048;&#1049;_&#1042;&#1089;&#1077;_&#1088;&#1077;&#1075;&#1080;&#1086;&#1085;&#1099;_c_2024.09.2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одержание прайса"/>
      <sheetName val="Настройки регионов"/>
      <sheetName val="Алфавитный указатель"/>
      <sheetName val="АКЦИИ на металл"/>
      <sheetName val="Распродажи"/>
      <sheetName val="Наценки_1"/>
      <sheetName val="Наценки_2"/>
      <sheetName val="Вся профилировка (размеры)"/>
      <sheetName val="Вся профилировка (ч1)"/>
      <sheetName val="Вся профилировка (ч2)"/>
      <sheetName val="Вся профилировка (Примечания)"/>
      <sheetName val="1_1_КРОВЛЯ"/>
      <sheetName val="1_2_Доборные элементы кровли"/>
      <sheetName val="1_3_Доборные элементы кровли"/>
      <sheetName val="1_4_Битумная черепица 1"/>
      <sheetName val="1_5_Битумная черепица 2"/>
      <sheetName val="1_6_Битумная черепица 3"/>
      <sheetName val="1_7_Руфшилд"/>
      <sheetName val="1_8_Комплектующие для БЧ"/>
      <sheetName val="1_9_Битумные материалы_1"/>
      <sheetName val="1_10_Битумные материалы_2"/>
      <sheetName val="1_11_Композит черепица GL"/>
      <sheetName val="1_12_Черепица Luxard"/>
      <sheetName val="1_13_Черепица Gerard"/>
      <sheetName val="1_14_Черепица Metrotile "/>
      <sheetName val="1_15_ Черепица_Ондулин"/>
      <sheetName val="1_16_Шифер"/>
      <sheetName val="1_17_Снег-ли GL,Optima"/>
      <sheetName val="1_18_ЭБК GL"/>
      <sheetName val="1_19_ЭБК Optima"/>
      <sheetName val="1_20_Vilpe_1"/>
      <sheetName val="1_21_Vilpe_2"/>
      <sheetName val="1_22_Krovent"/>
      <sheetName val="1_23_ТехноНиколь, Gervent"/>
      <sheetName val="1_24_Полимерные мембраны"/>
      <sheetName val="1_25_Комп-я для пл-х кровель_1"/>
      <sheetName val="1_26_Комп-я для пл-х кровель_2"/>
      <sheetName val="1_27_Проходки MasterFlash "/>
      <sheetName val="1_28_Дымники_кожухи"/>
      <sheetName val="2_1_Водосток GL_1"/>
      <sheetName val="2_2_Водосток GL_2"/>
      <sheetName val="2_3_Водосток_Optima"/>
      <sheetName val="2_4_Водосток_Vortex"/>
      <sheetName val="2_5_Водосток ПВХ GL"/>
      <sheetName val="3_1_ЦИНК"/>
      <sheetName val="4_1_ФАСАД"/>
      <sheetName val="4_2_Доборные элементы Фасад_1"/>
      <sheetName val="4_3_Доборные элементы Фасад_2"/>
      <sheetName val="4_4_Виниловый сайдинг"/>
      <sheetName val="4_5_Фасадные панели GL"/>
      <sheetName val="4_6_Фасадные панели_2"/>
      <sheetName val="4_7_Фиброцементный сайдинг"/>
      <sheetName val="4_8_Фиброцементный сайдинг_2"/>
      <sheetName val="4_9_Фиброцементные плиты"/>
      <sheetName val="4_10_Искусственный_камень_1"/>
      <sheetName val="4_11_Искусственный_камень_2"/>
      <sheetName val="4_12_Искусственный_камень_3"/>
      <sheetName val="4_13_Термопанели White Hills"/>
      <sheetName val="4_14_НФС_Искусственный камень"/>
      <sheetName val="4_15_Фасадные_кассеты"/>
      <sheetName val="4_15_ГК-профиль"/>
      <sheetName val="4_16_Навесная фасадная система1"/>
      <sheetName val="4_17_Навесная фасадная система2"/>
      <sheetName val="4_18_Навесная фасадная система3"/>
      <sheetName val="5_1_ЗАБОРЫ"/>
      <sheetName val="5_2_Вх. группы Colority "/>
      <sheetName val="5_3_ЗАБОРЫ ЖАЛЮЗИ 1"/>
      <sheetName val="5_4_ЗАБОРЫ ЖАЛЮЗИ 2"/>
      <sheetName val="5_5_ЗАБОРЫ ЖАЛЮЗИ 3"/>
      <sheetName val="5_6_ЗАБОРЫ ЖАЛЮЗИ 4"/>
      <sheetName val="5_7_Доборные эл-ты ограждений"/>
      <sheetName val="5_8_Колпаки_на_столбы"/>
      <sheetName val="6_1_Гидро-пароизоляция "/>
      <sheetName val="6_2_Комплектующие "/>
      <sheetName val="6_3_Крепеж_1"/>
      <sheetName val="6_4_Крепеж_2"/>
      <sheetName val="6_5_Утеплители"/>
      <sheetName val="6_6_Carbon_LOGICPIR"/>
      <sheetName val="6_7_Инструменты"/>
      <sheetName val="7_1_Террасная доска"/>
      <sheetName val="7_2_ДПК GrandLine"/>
      <sheetName val="7_3_ДПК_2"/>
      <sheetName val="7_4_ДПК CM_Decking"/>
      <sheetName val="7_5_Водоотвод_Газонные решетки"/>
      <sheetName val="7_6_Дренажные_системы"/>
      <sheetName val="7_7_Тр. плитка SteinRus_1"/>
      <sheetName val="7_8_Тр. плитка SteinRus_2"/>
      <sheetName val="7_9_Тр. плитка SteinGot"/>
      <sheetName val="7_10_Тр. плитка Braer"/>
      <sheetName val="7_11_Малые_формы"/>
      <sheetName val="8_1_Газобетон_1"/>
      <sheetName val="8_2_Газобетон_2"/>
      <sheetName val="8_3_Газобетон_3"/>
      <sheetName val="8_4_Газобетон_4"/>
      <sheetName val="8_5_Кирпич_1"/>
      <sheetName val="8_6_Кирпич_2"/>
      <sheetName val="8_7_Кирпич_3"/>
      <sheetName val="8_8_Кирпич_4"/>
      <sheetName val="8_9_Кирпич_5"/>
      <sheetName val="8_10_Кирпич_6"/>
      <sheetName val="8_11_Кирпич_7"/>
      <sheetName val="9_УПАКОВКА"/>
      <sheetName val="Цены"/>
      <sheetName val="ЦФО"/>
      <sheetName val="РБ"/>
      <sheetName val="EUR"/>
      <sheetName val="Брянск"/>
      <sheetName val="НН"/>
      <sheetName val="Киров"/>
      <sheetName val="Екат"/>
      <sheetName val="Пенза"/>
      <sheetName val="Тат"/>
      <sheetName val="Уфа"/>
      <sheetName val="Спб"/>
      <sheetName val="Вор"/>
      <sheetName val="Челны"/>
      <sheetName val="Самара"/>
      <sheetName val="Ульяновск"/>
      <sheetName val="Волг"/>
      <sheetName val="Крр"/>
      <sheetName val="Крым"/>
      <sheetName val="МинВоды"/>
      <sheetName val="Саратов"/>
      <sheetName val="ДЭ"/>
    </sheetNames>
    <sheetDataSet>
      <sheetData sheetId="0"/>
      <sheetData sheetId="1">
        <row r="2">
          <cell r="B2" t="str">
            <v>Республика Беларусь</v>
          </cell>
          <cell r="D2" t="str">
            <v>г. Москва и Московская область</v>
          </cell>
          <cell r="L2" t="str">
            <v>Таблица_РБ</v>
          </cell>
          <cell r="M2" t="str">
            <v>ДЭ_РБ</v>
          </cell>
        </row>
        <row r="3">
          <cell r="D3" t="str">
            <v>Республика Беларусь</v>
          </cell>
          <cell r="H3" t="str">
            <v>Минск</v>
          </cell>
        </row>
        <row r="4">
          <cell r="D4" t="str">
            <v>Брянская область</v>
          </cell>
        </row>
        <row r="5">
          <cell r="D5" t="str">
            <v>г. Санкт-Петербург</v>
          </cell>
        </row>
        <row r="6">
          <cell r="D6" t="str">
            <v>Нижегородская область</v>
          </cell>
        </row>
        <row r="7">
          <cell r="D7" t="str">
            <v>Кировская область</v>
          </cell>
        </row>
        <row r="8">
          <cell r="B8" t="str">
            <v>РБ</v>
          </cell>
          <cell r="D8" t="str">
            <v>Свердловская область</v>
          </cell>
        </row>
        <row r="9">
          <cell r="D9" t="str">
            <v>Республика Татарстан</v>
          </cell>
        </row>
        <row r="10">
          <cell r="D10" t="str">
            <v>Воронежская область</v>
          </cell>
        </row>
        <row r="11">
          <cell r="D11" t="str">
            <v>Волгоградская область</v>
          </cell>
        </row>
        <row r="12">
          <cell r="D12" t="str">
            <v>Краснодарский край</v>
          </cell>
        </row>
        <row r="13">
          <cell r="D13" t="str">
            <v>Минеральные Воды</v>
          </cell>
        </row>
        <row r="14">
          <cell r="D14" t="str">
            <v>Пензенская область</v>
          </cell>
        </row>
        <row r="15">
          <cell r="D15" t="str">
            <v>Саратовская область</v>
          </cell>
        </row>
        <row r="16">
          <cell r="D16" t="str">
            <v>Симферополь</v>
          </cell>
        </row>
        <row r="17">
          <cell r="D17" t="str">
            <v>Республика Башкортостан</v>
          </cell>
        </row>
        <row r="18">
          <cell r="D18" t="str">
            <v>Набережные Челны</v>
          </cell>
        </row>
        <row r="19">
          <cell r="D19" t="str">
            <v>Самарская область</v>
          </cell>
        </row>
        <row r="20">
          <cell r="D20" t="str">
            <v xml:space="preserve">Ульяновская область </v>
          </cell>
        </row>
        <row r="21">
          <cell r="D21" t="str">
            <v>Архангельская область</v>
          </cell>
        </row>
        <row r="22">
          <cell r="D22" t="str">
            <v>Астраханская область</v>
          </cell>
        </row>
        <row r="23">
          <cell r="D23" t="str">
            <v>Белгородская область</v>
          </cell>
        </row>
        <row r="24">
          <cell r="D24" t="str">
            <v>Владимирская область</v>
          </cell>
        </row>
        <row r="25">
          <cell r="D25" t="str">
            <v>Ивановская область</v>
          </cell>
        </row>
        <row r="26">
          <cell r="D26" t="str">
            <v>Кабардино-Балкарская Республика</v>
          </cell>
        </row>
        <row r="27">
          <cell r="D27" t="str">
            <v>Калужская область</v>
          </cell>
        </row>
        <row r="28">
          <cell r="D28" t="str">
            <v>Карачаево-Черкесская Республика</v>
          </cell>
        </row>
        <row r="29">
          <cell r="D29" t="str">
            <v>Костромская область</v>
          </cell>
        </row>
        <row r="30">
          <cell r="D30" t="str">
            <v>Курская область</v>
          </cell>
        </row>
        <row r="31">
          <cell r="D31" t="str">
            <v>Ленинградская область</v>
          </cell>
        </row>
        <row r="32">
          <cell r="D32" t="str">
            <v>Липецкая область</v>
          </cell>
        </row>
        <row r="33">
          <cell r="D33" t="str">
            <v>Мурманская область</v>
          </cell>
        </row>
        <row r="34">
          <cell r="D34" t="str">
            <v>Ненецкий автономный округ</v>
          </cell>
        </row>
        <row r="35">
          <cell r="D35" t="str">
            <v>Новгородская область</v>
          </cell>
        </row>
        <row r="36">
          <cell r="D36" t="str">
            <v>Оренбургская область</v>
          </cell>
        </row>
        <row r="37">
          <cell r="D37" t="str">
            <v>Орловская область</v>
          </cell>
        </row>
        <row r="38">
          <cell r="D38" t="str">
            <v>Пермский край</v>
          </cell>
        </row>
        <row r="39">
          <cell r="D39" t="str">
            <v>Псковская область</v>
          </cell>
        </row>
        <row r="40">
          <cell r="D40" t="str">
            <v>Республика Адыгея</v>
          </cell>
        </row>
        <row r="41">
          <cell r="D41" t="str">
            <v>Республика Дагестан</v>
          </cell>
        </row>
        <row r="42">
          <cell r="D42" t="str">
            <v>Республика Ингушетия</v>
          </cell>
        </row>
        <row r="43">
          <cell r="D43" t="str">
            <v>Республика Калмыкия</v>
          </cell>
        </row>
        <row r="44">
          <cell r="D44" t="str">
            <v>Республика Карелия</v>
          </cell>
        </row>
        <row r="45">
          <cell r="D45" t="str">
            <v>Республика Коми</v>
          </cell>
        </row>
        <row r="46">
          <cell r="D46" t="str">
            <v>Республика Марий Эл</v>
          </cell>
        </row>
        <row r="47">
          <cell r="D47" t="str">
            <v>Республика Мордовия</v>
          </cell>
        </row>
        <row r="48">
          <cell r="D48" t="str">
            <v>Республика Северная Осетия-Алания</v>
          </cell>
        </row>
        <row r="49">
          <cell r="D49" t="str">
            <v>Ростовская область</v>
          </cell>
        </row>
        <row r="50">
          <cell r="D50" t="str">
            <v>Рязанская область</v>
          </cell>
        </row>
        <row r="51">
          <cell r="D51" t="str">
            <v>Смоленская область</v>
          </cell>
        </row>
        <row r="52">
          <cell r="D52" t="str">
            <v>Ставропольский край</v>
          </cell>
        </row>
        <row r="53">
          <cell r="D53" t="str">
            <v>Тамбовская область</v>
          </cell>
        </row>
        <row r="54">
          <cell r="D54" t="str">
            <v>Тверская область</v>
          </cell>
        </row>
        <row r="55">
          <cell r="D55" t="str">
            <v>Тульская область</v>
          </cell>
        </row>
        <row r="56">
          <cell r="D56" t="str">
            <v>Тюменская область</v>
          </cell>
        </row>
        <row r="57">
          <cell r="D57" t="str">
            <v>Удмуртская Республика</v>
          </cell>
        </row>
        <row r="58">
          <cell r="D58" t="str">
            <v>Челябинская область</v>
          </cell>
        </row>
        <row r="59">
          <cell r="D59" t="str">
            <v>Чеченская Республика</v>
          </cell>
        </row>
        <row r="60">
          <cell r="D60" t="str">
            <v>Чувашская республика</v>
          </cell>
        </row>
        <row r="61">
          <cell r="D61" t="str">
            <v>Ярославская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3">
          <cell r="D3">
            <v>3486</v>
          </cell>
          <cell r="F3">
            <v>3486</v>
          </cell>
          <cell r="H3">
            <v>1478</v>
          </cell>
          <cell r="J3">
            <v>1478</v>
          </cell>
          <cell r="L3">
            <v>1438</v>
          </cell>
          <cell r="N3">
            <v>1340</v>
          </cell>
          <cell r="P3" t="str">
            <v>-</v>
          </cell>
          <cell r="R3" t="str">
            <v>-</v>
          </cell>
          <cell r="T3" t="str">
            <v>-</v>
          </cell>
          <cell r="V3" t="str">
            <v>-</v>
          </cell>
          <cell r="X3" t="str">
            <v>-</v>
          </cell>
          <cell r="Z3">
            <v>1218</v>
          </cell>
          <cell r="AB3">
            <v>1125</v>
          </cell>
          <cell r="AD3">
            <v>1168</v>
          </cell>
          <cell r="AF3">
            <v>1183</v>
          </cell>
          <cell r="AH3">
            <v>1049</v>
          </cell>
          <cell r="AJ3">
            <v>1107</v>
          </cell>
          <cell r="AL3">
            <v>1036</v>
          </cell>
          <cell r="AN3">
            <v>973</v>
          </cell>
          <cell r="AP3">
            <v>944</v>
          </cell>
          <cell r="AR3">
            <v>896</v>
          </cell>
          <cell r="AT3">
            <v>963</v>
          </cell>
          <cell r="AV3" t="str">
            <v>-</v>
          </cell>
          <cell r="AX3" t="str">
            <v>-</v>
          </cell>
          <cell r="AZ3" t="str">
            <v>-</v>
          </cell>
          <cell r="BB3" t="str">
            <v>-</v>
          </cell>
          <cell r="BD3" t="str">
            <v>-</v>
          </cell>
          <cell r="BF3" t="str">
            <v>-</v>
          </cell>
          <cell r="BH3" t="str">
            <v>-</v>
          </cell>
          <cell r="BJ3" t="str">
            <v>-</v>
          </cell>
          <cell r="BL3" t="str">
            <v>-</v>
          </cell>
          <cell r="BN3" t="str">
            <v>-</v>
          </cell>
          <cell r="BP3" t="str">
            <v>-</v>
          </cell>
          <cell r="BR3" t="str">
            <v>-</v>
          </cell>
          <cell r="BT3" t="str">
            <v>-</v>
          </cell>
          <cell r="BV3" t="str">
            <v>-</v>
          </cell>
          <cell r="BX3" t="str">
            <v>-</v>
          </cell>
          <cell r="BZ3" t="str">
            <v>-</v>
          </cell>
          <cell r="CB3" t="str">
            <v>-</v>
          </cell>
        </row>
        <row r="4">
          <cell r="D4">
            <v>3486</v>
          </cell>
          <cell r="F4">
            <v>3486</v>
          </cell>
          <cell r="H4">
            <v>1478</v>
          </cell>
          <cell r="J4">
            <v>1478</v>
          </cell>
          <cell r="L4">
            <v>1438</v>
          </cell>
          <cell r="N4">
            <v>1340</v>
          </cell>
          <cell r="P4" t="str">
            <v>-</v>
          </cell>
          <cell r="T4" t="str">
            <v>-</v>
          </cell>
          <cell r="V4" t="str">
            <v>-</v>
          </cell>
          <cell r="X4" t="str">
            <v>-</v>
          </cell>
          <cell r="Z4">
            <v>1218</v>
          </cell>
          <cell r="AB4">
            <v>1125</v>
          </cell>
          <cell r="AD4">
            <v>1168</v>
          </cell>
          <cell r="AF4">
            <v>1183</v>
          </cell>
          <cell r="AH4">
            <v>1049</v>
          </cell>
          <cell r="AJ4">
            <v>1107</v>
          </cell>
          <cell r="AL4">
            <v>1036</v>
          </cell>
          <cell r="AN4">
            <v>973</v>
          </cell>
          <cell r="AP4">
            <v>944</v>
          </cell>
          <cell r="AR4">
            <v>896</v>
          </cell>
          <cell r="AT4">
            <v>963</v>
          </cell>
          <cell r="AV4" t="str">
            <v>-</v>
          </cell>
          <cell r="AX4" t="str">
            <v>-</v>
          </cell>
          <cell r="AZ4" t="str">
            <v>-</v>
          </cell>
          <cell r="BB4" t="str">
            <v>-</v>
          </cell>
          <cell r="BD4" t="str">
            <v>-</v>
          </cell>
          <cell r="BF4" t="str">
            <v>-</v>
          </cell>
          <cell r="BH4" t="str">
            <v>-</v>
          </cell>
          <cell r="BJ4" t="str">
            <v>-</v>
          </cell>
          <cell r="BL4" t="str">
            <v>-</v>
          </cell>
          <cell r="BN4" t="str">
            <v>-</v>
          </cell>
          <cell r="BP4" t="str">
            <v>-</v>
          </cell>
          <cell r="BR4" t="str">
            <v>-</v>
          </cell>
          <cell r="BT4" t="str">
            <v>-</v>
          </cell>
          <cell r="BV4" t="str">
            <v>-</v>
          </cell>
          <cell r="BX4" t="str">
            <v>-</v>
          </cell>
          <cell r="BZ4" t="str">
            <v>-</v>
          </cell>
          <cell r="CB4" t="str">
            <v>-</v>
          </cell>
        </row>
        <row r="5">
          <cell r="D5" t="str">
            <v>-</v>
          </cell>
          <cell r="H5" t="str">
            <v>-</v>
          </cell>
          <cell r="J5" t="str">
            <v>-</v>
          </cell>
          <cell r="L5" t="str">
            <v>-</v>
          </cell>
          <cell r="N5" t="str">
            <v>-</v>
          </cell>
          <cell r="P5" t="str">
            <v>-</v>
          </cell>
          <cell r="T5" t="str">
            <v>-</v>
          </cell>
          <cell r="V5" t="str">
            <v>-</v>
          </cell>
          <cell r="X5" t="str">
            <v>-</v>
          </cell>
          <cell r="Z5" t="str">
            <v>-</v>
          </cell>
          <cell r="AB5" t="str">
            <v>-</v>
          </cell>
          <cell r="AD5" t="str">
            <v>-</v>
          </cell>
          <cell r="AF5" t="str">
            <v>-</v>
          </cell>
          <cell r="AH5" t="str">
            <v>-</v>
          </cell>
          <cell r="AJ5" t="str">
            <v>-</v>
          </cell>
          <cell r="AL5" t="str">
            <v>-</v>
          </cell>
          <cell r="AN5" t="str">
            <v>-</v>
          </cell>
          <cell r="AP5" t="str">
            <v>-</v>
          </cell>
          <cell r="AR5" t="str">
            <v>-</v>
          </cell>
          <cell r="AT5" t="str">
            <v>-</v>
          </cell>
          <cell r="AV5" t="str">
            <v>-</v>
          </cell>
          <cell r="AX5" t="str">
            <v>-</v>
          </cell>
          <cell r="AZ5" t="str">
            <v>-</v>
          </cell>
          <cell r="BB5" t="str">
            <v>-</v>
          </cell>
          <cell r="BD5" t="str">
            <v>-</v>
          </cell>
          <cell r="BF5" t="str">
            <v>-</v>
          </cell>
          <cell r="BH5" t="str">
            <v>-</v>
          </cell>
          <cell r="BJ5" t="str">
            <v>-</v>
          </cell>
          <cell r="BL5" t="str">
            <v>-</v>
          </cell>
          <cell r="BN5" t="str">
            <v>-</v>
          </cell>
          <cell r="BP5" t="str">
            <v>-</v>
          </cell>
          <cell r="BR5" t="str">
            <v>-</v>
          </cell>
          <cell r="BT5" t="str">
            <v>-</v>
          </cell>
          <cell r="BV5" t="str">
            <v>-</v>
          </cell>
          <cell r="BX5" t="str">
            <v>-</v>
          </cell>
          <cell r="BZ5" t="str">
            <v>-</v>
          </cell>
          <cell r="CB5" t="str">
            <v>-</v>
          </cell>
        </row>
        <row r="6">
          <cell r="D6">
            <v>3367</v>
          </cell>
          <cell r="F6">
            <v>3367</v>
          </cell>
          <cell r="H6">
            <v>1436</v>
          </cell>
          <cell r="J6">
            <v>1436</v>
          </cell>
          <cell r="L6">
            <v>1398</v>
          </cell>
          <cell r="N6">
            <v>1303</v>
          </cell>
          <cell r="P6" t="str">
            <v>-</v>
          </cell>
          <cell r="T6" t="str">
            <v>-</v>
          </cell>
          <cell r="V6" t="str">
            <v>-</v>
          </cell>
          <cell r="X6" t="str">
            <v>-</v>
          </cell>
          <cell r="Z6">
            <v>1186</v>
          </cell>
          <cell r="AB6">
            <v>1097</v>
          </cell>
          <cell r="AD6">
            <v>1138</v>
          </cell>
          <cell r="AF6">
            <v>1136</v>
          </cell>
          <cell r="AH6">
            <v>1009</v>
          </cell>
          <cell r="AJ6">
            <v>1064</v>
          </cell>
          <cell r="AL6">
            <v>997</v>
          </cell>
          <cell r="AN6">
            <v>937</v>
          </cell>
          <cell r="AP6">
            <v>910</v>
          </cell>
          <cell r="AR6">
            <v>864</v>
          </cell>
          <cell r="AT6">
            <v>928</v>
          </cell>
          <cell r="AV6" t="str">
            <v>-</v>
          </cell>
          <cell r="AX6" t="str">
            <v>-</v>
          </cell>
          <cell r="AZ6" t="str">
            <v>-</v>
          </cell>
          <cell r="BB6" t="str">
            <v>-</v>
          </cell>
          <cell r="BD6" t="str">
            <v>-</v>
          </cell>
          <cell r="BF6" t="str">
            <v>-</v>
          </cell>
          <cell r="BH6" t="str">
            <v>-</v>
          </cell>
          <cell r="BJ6" t="str">
            <v>-</v>
          </cell>
          <cell r="BL6" t="str">
            <v>-</v>
          </cell>
          <cell r="BN6" t="str">
            <v>-</v>
          </cell>
          <cell r="BP6" t="str">
            <v>-</v>
          </cell>
          <cell r="BR6" t="str">
            <v>-</v>
          </cell>
          <cell r="BT6" t="str">
            <v>-</v>
          </cell>
          <cell r="BV6" t="str">
            <v>-</v>
          </cell>
          <cell r="BX6" t="str">
            <v>-</v>
          </cell>
          <cell r="BZ6" t="str">
            <v>-</v>
          </cell>
          <cell r="CB6" t="str">
            <v>-</v>
          </cell>
        </row>
        <row r="7">
          <cell r="D7">
            <v>3367</v>
          </cell>
          <cell r="F7">
            <v>3367</v>
          </cell>
          <cell r="H7">
            <v>1436</v>
          </cell>
          <cell r="J7">
            <v>1436</v>
          </cell>
          <cell r="L7">
            <v>1398</v>
          </cell>
          <cell r="N7">
            <v>1303</v>
          </cell>
          <cell r="P7" t="str">
            <v>-</v>
          </cell>
          <cell r="T7" t="str">
            <v>-</v>
          </cell>
          <cell r="V7" t="str">
            <v>-</v>
          </cell>
          <cell r="X7" t="str">
            <v>-</v>
          </cell>
          <cell r="Z7">
            <v>1186</v>
          </cell>
          <cell r="AB7">
            <v>1097</v>
          </cell>
          <cell r="AD7">
            <v>1138</v>
          </cell>
          <cell r="AF7">
            <v>1136</v>
          </cell>
          <cell r="AH7">
            <v>1009</v>
          </cell>
          <cell r="AJ7">
            <v>1064</v>
          </cell>
          <cell r="AL7">
            <v>997</v>
          </cell>
          <cell r="AN7">
            <v>937</v>
          </cell>
          <cell r="AP7">
            <v>910</v>
          </cell>
          <cell r="AR7">
            <v>864</v>
          </cell>
          <cell r="AT7">
            <v>928</v>
          </cell>
          <cell r="AV7" t="str">
            <v>-</v>
          </cell>
          <cell r="AX7" t="str">
            <v>-</v>
          </cell>
          <cell r="AZ7" t="str">
            <v>-</v>
          </cell>
          <cell r="BB7" t="str">
            <v>-</v>
          </cell>
          <cell r="BD7" t="str">
            <v>-</v>
          </cell>
          <cell r="BF7" t="str">
            <v>-</v>
          </cell>
          <cell r="BH7" t="str">
            <v>-</v>
          </cell>
          <cell r="BJ7" t="str">
            <v>-</v>
          </cell>
          <cell r="BL7" t="str">
            <v>-</v>
          </cell>
          <cell r="BN7" t="str">
            <v>-</v>
          </cell>
          <cell r="BP7" t="str">
            <v>-</v>
          </cell>
          <cell r="BR7" t="str">
            <v>-</v>
          </cell>
          <cell r="BT7" t="str">
            <v>-</v>
          </cell>
          <cell r="BV7" t="str">
            <v>-</v>
          </cell>
          <cell r="BX7" t="str">
            <v>-</v>
          </cell>
          <cell r="BZ7" t="str">
            <v>-</v>
          </cell>
          <cell r="CB7" t="str">
            <v>-</v>
          </cell>
        </row>
        <row r="8">
          <cell r="D8">
            <v>3352</v>
          </cell>
          <cell r="F8">
            <v>3352</v>
          </cell>
          <cell r="H8">
            <v>1421</v>
          </cell>
          <cell r="J8">
            <v>1421</v>
          </cell>
          <cell r="L8">
            <v>1383</v>
          </cell>
          <cell r="N8">
            <v>1288</v>
          </cell>
          <cell r="P8" t="str">
            <v>-</v>
          </cell>
          <cell r="T8" t="str">
            <v>-</v>
          </cell>
          <cell r="V8" t="str">
            <v>-</v>
          </cell>
          <cell r="X8" t="str">
            <v>-</v>
          </cell>
          <cell r="Z8">
            <v>1171</v>
          </cell>
          <cell r="AB8">
            <v>1082</v>
          </cell>
          <cell r="AD8">
            <v>1123</v>
          </cell>
          <cell r="AF8">
            <v>1121</v>
          </cell>
          <cell r="AH8">
            <v>994</v>
          </cell>
          <cell r="AJ8">
            <v>1049</v>
          </cell>
          <cell r="AL8">
            <v>982</v>
          </cell>
          <cell r="AN8">
            <v>922</v>
          </cell>
          <cell r="AP8">
            <v>895</v>
          </cell>
          <cell r="AR8">
            <v>849</v>
          </cell>
          <cell r="AT8">
            <v>913</v>
          </cell>
          <cell r="AV8" t="str">
            <v>-</v>
          </cell>
          <cell r="AX8" t="str">
            <v>-</v>
          </cell>
          <cell r="AZ8" t="str">
            <v>-</v>
          </cell>
          <cell r="BB8">
            <v>688</v>
          </cell>
          <cell r="BD8" t="str">
            <v>-</v>
          </cell>
          <cell r="BF8" t="str">
            <v>-</v>
          </cell>
          <cell r="BH8" t="str">
            <v>-</v>
          </cell>
          <cell r="BJ8" t="str">
            <v>-</v>
          </cell>
          <cell r="BL8" t="str">
            <v>-</v>
          </cell>
          <cell r="BN8" t="str">
            <v>-</v>
          </cell>
          <cell r="BP8" t="str">
            <v>-</v>
          </cell>
          <cell r="BR8" t="str">
            <v>-</v>
          </cell>
          <cell r="BT8" t="str">
            <v>-</v>
          </cell>
          <cell r="BV8" t="str">
            <v>-</v>
          </cell>
          <cell r="BX8" t="str">
            <v>-</v>
          </cell>
          <cell r="BZ8" t="str">
            <v>-</v>
          </cell>
          <cell r="CB8" t="str">
            <v>-</v>
          </cell>
        </row>
        <row r="9">
          <cell r="D9" t="str">
            <v>-</v>
          </cell>
          <cell r="H9" t="str">
            <v>-</v>
          </cell>
          <cell r="J9" t="str">
            <v>-</v>
          </cell>
          <cell r="L9" t="str">
            <v>-</v>
          </cell>
          <cell r="N9" t="str">
            <v>-</v>
          </cell>
          <cell r="P9" t="str">
            <v>-</v>
          </cell>
          <cell r="T9" t="str">
            <v>-</v>
          </cell>
          <cell r="V9" t="str">
            <v>-</v>
          </cell>
          <cell r="X9" t="str">
            <v>-</v>
          </cell>
          <cell r="Z9" t="str">
            <v>-</v>
          </cell>
          <cell r="AB9" t="str">
            <v>-</v>
          </cell>
          <cell r="AD9" t="str">
            <v>-</v>
          </cell>
          <cell r="AF9">
            <v>1121</v>
          </cell>
          <cell r="AH9">
            <v>994</v>
          </cell>
          <cell r="AJ9" t="str">
            <v>-</v>
          </cell>
          <cell r="AL9">
            <v>982</v>
          </cell>
          <cell r="AN9" t="str">
            <v>-</v>
          </cell>
          <cell r="AP9">
            <v>895</v>
          </cell>
          <cell r="AR9">
            <v>849</v>
          </cell>
          <cell r="AT9">
            <v>913</v>
          </cell>
          <cell r="AV9" t="str">
            <v>-</v>
          </cell>
          <cell r="AX9" t="str">
            <v>-</v>
          </cell>
          <cell r="AZ9" t="str">
            <v>-</v>
          </cell>
          <cell r="BB9">
            <v>688</v>
          </cell>
          <cell r="BD9" t="str">
            <v>-</v>
          </cell>
          <cell r="BF9" t="str">
            <v>-</v>
          </cell>
          <cell r="BH9" t="str">
            <v>-</v>
          </cell>
          <cell r="BJ9" t="str">
            <v>-</v>
          </cell>
          <cell r="BL9" t="str">
            <v>-</v>
          </cell>
          <cell r="BN9" t="str">
            <v>-</v>
          </cell>
          <cell r="BP9" t="str">
            <v>-</v>
          </cell>
          <cell r="BR9" t="str">
            <v>-</v>
          </cell>
          <cell r="BT9" t="str">
            <v>-</v>
          </cell>
          <cell r="BV9" t="str">
            <v>-</v>
          </cell>
          <cell r="BX9" t="str">
            <v>-</v>
          </cell>
          <cell r="BZ9" t="str">
            <v>-</v>
          </cell>
          <cell r="CB9" t="str">
            <v>-</v>
          </cell>
        </row>
        <row r="10">
          <cell r="D10">
            <v>3352</v>
          </cell>
          <cell r="F10">
            <v>3352</v>
          </cell>
          <cell r="H10">
            <v>1421</v>
          </cell>
          <cell r="J10">
            <v>1421</v>
          </cell>
          <cell r="L10">
            <v>1383</v>
          </cell>
          <cell r="N10">
            <v>1288</v>
          </cell>
          <cell r="P10" t="str">
            <v>-</v>
          </cell>
          <cell r="T10" t="str">
            <v>-</v>
          </cell>
          <cell r="V10" t="str">
            <v>-</v>
          </cell>
          <cell r="X10" t="str">
            <v>-</v>
          </cell>
          <cell r="Z10">
            <v>1171</v>
          </cell>
          <cell r="AB10">
            <v>1082</v>
          </cell>
          <cell r="AD10">
            <v>1123</v>
          </cell>
          <cell r="AF10">
            <v>1121</v>
          </cell>
          <cell r="AH10">
            <v>994</v>
          </cell>
          <cell r="AJ10">
            <v>1049</v>
          </cell>
          <cell r="AL10">
            <v>982</v>
          </cell>
          <cell r="AN10">
            <v>922</v>
          </cell>
          <cell r="AP10">
            <v>895</v>
          </cell>
          <cell r="AR10">
            <v>849</v>
          </cell>
          <cell r="AT10">
            <v>913</v>
          </cell>
          <cell r="AV10" t="str">
            <v>-</v>
          </cell>
          <cell r="AX10" t="str">
            <v>-</v>
          </cell>
          <cell r="AZ10" t="str">
            <v>-</v>
          </cell>
          <cell r="BB10" t="str">
            <v>-</v>
          </cell>
          <cell r="BD10" t="str">
            <v>-</v>
          </cell>
          <cell r="BF10" t="str">
            <v>-</v>
          </cell>
          <cell r="BH10" t="str">
            <v>-</v>
          </cell>
          <cell r="BJ10" t="str">
            <v>-</v>
          </cell>
          <cell r="BL10" t="str">
            <v>-</v>
          </cell>
          <cell r="BN10" t="str">
            <v>-</v>
          </cell>
          <cell r="BP10" t="str">
            <v>-</v>
          </cell>
          <cell r="BR10" t="str">
            <v>-</v>
          </cell>
          <cell r="BT10" t="str">
            <v>-</v>
          </cell>
          <cell r="BV10" t="str">
            <v>-</v>
          </cell>
          <cell r="BX10" t="str">
            <v>-</v>
          </cell>
          <cell r="BZ10" t="str">
            <v>-</v>
          </cell>
          <cell r="CB10" t="str">
            <v>-</v>
          </cell>
        </row>
        <row r="11">
          <cell r="D11">
            <v>5994</v>
          </cell>
          <cell r="F11">
            <v>5994</v>
          </cell>
          <cell r="H11">
            <v>2523</v>
          </cell>
          <cell r="J11">
            <v>2340</v>
          </cell>
          <cell r="L11">
            <v>2322</v>
          </cell>
          <cell r="N11">
            <v>2150</v>
          </cell>
          <cell r="P11" t="str">
            <v>-</v>
          </cell>
          <cell r="R11">
            <v>2544</v>
          </cell>
          <cell r="T11">
            <v>2096</v>
          </cell>
          <cell r="V11">
            <v>1746</v>
          </cell>
          <cell r="X11" t="str">
            <v>-</v>
          </cell>
          <cell r="Z11">
            <v>2135</v>
          </cell>
          <cell r="AB11">
            <v>1972</v>
          </cell>
          <cell r="AD11">
            <v>2050</v>
          </cell>
          <cell r="AF11">
            <v>2046</v>
          </cell>
          <cell r="AH11">
            <v>1797</v>
          </cell>
          <cell r="AJ11">
            <v>1900</v>
          </cell>
          <cell r="AL11">
            <v>1785</v>
          </cell>
          <cell r="AN11">
            <v>1685</v>
          </cell>
          <cell r="AP11" t="str">
            <v>-</v>
          </cell>
          <cell r="AR11">
            <v>1549</v>
          </cell>
          <cell r="AT11" t="str">
            <v>-</v>
          </cell>
          <cell r="AV11" t="str">
            <v>-</v>
          </cell>
          <cell r="AX11" t="str">
            <v>-</v>
          </cell>
          <cell r="AZ11" t="str">
            <v>-</v>
          </cell>
          <cell r="BB11">
            <v>1264</v>
          </cell>
          <cell r="BD11" t="str">
            <v>-</v>
          </cell>
          <cell r="BF11" t="str">
            <v>-</v>
          </cell>
          <cell r="BH11" t="str">
            <v>-</v>
          </cell>
          <cell r="BJ11" t="str">
            <v>-</v>
          </cell>
          <cell r="BL11" t="str">
            <v>-</v>
          </cell>
          <cell r="BN11" t="str">
            <v>-</v>
          </cell>
          <cell r="BP11" t="str">
            <v>-</v>
          </cell>
          <cell r="BR11" t="str">
            <v>-</v>
          </cell>
          <cell r="BT11" t="str">
            <v>-</v>
          </cell>
          <cell r="BV11" t="str">
            <v>-</v>
          </cell>
          <cell r="BX11" t="str">
            <v>-</v>
          </cell>
          <cell r="BZ11" t="str">
            <v>-</v>
          </cell>
          <cell r="CB11" t="str">
            <v>-</v>
          </cell>
        </row>
        <row r="12">
          <cell r="D12">
            <v>4127</v>
          </cell>
          <cell r="F12">
            <v>4127</v>
          </cell>
          <cell r="H12">
            <v>1602</v>
          </cell>
          <cell r="J12">
            <v>1611</v>
          </cell>
          <cell r="L12">
            <v>1590</v>
          </cell>
          <cell r="N12">
            <v>1481</v>
          </cell>
          <cell r="P12" t="str">
            <v>-</v>
          </cell>
          <cell r="R12">
            <v>1808</v>
          </cell>
          <cell r="T12" t="str">
            <v>-</v>
          </cell>
          <cell r="V12">
            <v>1242</v>
          </cell>
          <cell r="X12" t="str">
            <v>-</v>
          </cell>
          <cell r="Z12">
            <v>1344</v>
          </cell>
          <cell r="AB12">
            <v>1294</v>
          </cell>
          <cell r="AD12">
            <v>1291</v>
          </cell>
          <cell r="AF12">
            <v>1288</v>
          </cell>
          <cell r="AH12">
            <v>1184</v>
          </cell>
          <cell r="AJ12">
            <v>1247</v>
          </cell>
          <cell r="AL12">
            <v>1171</v>
          </cell>
          <cell r="AN12">
            <v>1105</v>
          </cell>
          <cell r="AP12" t="str">
            <v>-</v>
          </cell>
          <cell r="AR12">
            <v>1016</v>
          </cell>
          <cell r="AT12" t="str">
            <v>-</v>
          </cell>
          <cell r="AV12" t="str">
            <v>-</v>
          </cell>
          <cell r="AX12" t="str">
            <v>-</v>
          </cell>
          <cell r="AZ12" t="str">
            <v>-</v>
          </cell>
          <cell r="BB12" t="str">
            <v>-</v>
          </cell>
          <cell r="BD12" t="str">
            <v>-</v>
          </cell>
          <cell r="BF12" t="str">
            <v>-</v>
          </cell>
          <cell r="BH12" t="str">
            <v>-</v>
          </cell>
          <cell r="BJ12" t="str">
            <v>-</v>
          </cell>
          <cell r="BL12" t="str">
            <v>-</v>
          </cell>
          <cell r="BN12" t="str">
            <v>-</v>
          </cell>
          <cell r="BP12" t="str">
            <v>-</v>
          </cell>
          <cell r="BR12" t="str">
            <v>-</v>
          </cell>
          <cell r="BT12" t="str">
            <v>-</v>
          </cell>
          <cell r="BV12" t="str">
            <v>-</v>
          </cell>
          <cell r="BX12" t="str">
            <v>-</v>
          </cell>
          <cell r="BZ12" t="str">
            <v>-</v>
          </cell>
          <cell r="CB12" t="str">
            <v>-</v>
          </cell>
        </row>
        <row r="13">
          <cell r="D13">
            <v>4067</v>
          </cell>
          <cell r="H13">
            <v>1591</v>
          </cell>
          <cell r="J13">
            <v>1600</v>
          </cell>
          <cell r="L13">
            <v>1580</v>
          </cell>
          <cell r="N13">
            <v>1472</v>
          </cell>
          <cell r="P13" t="str">
            <v>-</v>
          </cell>
          <cell r="R13">
            <v>1793</v>
          </cell>
          <cell r="T13" t="str">
            <v>-</v>
          </cell>
          <cell r="V13">
            <v>1238</v>
          </cell>
          <cell r="X13" t="str">
            <v>-</v>
          </cell>
          <cell r="Z13">
            <v>1338</v>
          </cell>
          <cell r="AB13">
            <v>1290</v>
          </cell>
          <cell r="AD13">
            <v>1287</v>
          </cell>
          <cell r="AF13">
            <v>1284</v>
          </cell>
          <cell r="AH13">
            <v>1181</v>
          </cell>
          <cell r="AJ13">
            <v>1243</v>
          </cell>
          <cell r="AL13">
            <v>1169</v>
          </cell>
          <cell r="AN13">
            <v>1104</v>
          </cell>
          <cell r="AP13" t="str">
            <v>-</v>
          </cell>
          <cell r="AR13">
            <v>1017</v>
          </cell>
          <cell r="AT13" t="str">
            <v>-</v>
          </cell>
          <cell r="AV13" t="str">
            <v>-</v>
          </cell>
          <cell r="AX13" t="str">
            <v>-</v>
          </cell>
          <cell r="AZ13" t="str">
            <v>-</v>
          </cell>
          <cell r="BB13" t="str">
            <v>-</v>
          </cell>
          <cell r="BD13" t="str">
            <v>-</v>
          </cell>
          <cell r="BF13" t="str">
            <v>-</v>
          </cell>
          <cell r="BH13" t="str">
            <v>-</v>
          </cell>
          <cell r="BJ13" t="str">
            <v>-</v>
          </cell>
          <cell r="BL13" t="str">
            <v>-</v>
          </cell>
          <cell r="BN13" t="str">
            <v>-</v>
          </cell>
          <cell r="BP13" t="str">
            <v>-</v>
          </cell>
          <cell r="BR13" t="str">
            <v>-</v>
          </cell>
          <cell r="BT13" t="str">
            <v>-</v>
          </cell>
          <cell r="BV13" t="str">
            <v>-</v>
          </cell>
          <cell r="BX13" t="str">
            <v>-</v>
          </cell>
          <cell r="BZ13" t="str">
            <v>-</v>
          </cell>
          <cell r="CB13" t="str">
            <v>-</v>
          </cell>
          <cell r="CD13" t="str">
            <v>-</v>
          </cell>
        </row>
        <row r="14">
          <cell r="D14" t="str">
            <v>-</v>
          </cell>
          <cell r="H14" t="str">
            <v>-</v>
          </cell>
          <cell r="J14" t="str">
            <v>-</v>
          </cell>
          <cell r="L14" t="str">
            <v>-</v>
          </cell>
          <cell r="N14" t="str">
            <v>-</v>
          </cell>
          <cell r="P14" t="str">
            <v>-</v>
          </cell>
          <cell r="R14" t="str">
            <v>-</v>
          </cell>
          <cell r="T14" t="str">
            <v>-</v>
          </cell>
          <cell r="V14" t="str">
            <v>-</v>
          </cell>
          <cell r="X14" t="str">
            <v>-</v>
          </cell>
          <cell r="Z14" t="str">
            <v>-</v>
          </cell>
          <cell r="AB14" t="str">
            <v>-</v>
          </cell>
          <cell r="AD14" t="str">
            <v>-</v>
          </cell>
          <cell r="AF14" t="str">
            <v>-</v>
          </cell>
          <cell r="AH14" t="str">
            <v>-</v>
          </cell>
          <cell r="AJ14" t="str">
            <v>-</v>
          </cell>
          <cell r="AL14" t="str">
            <v>-</v>
          </cell>
          <cell r="AN14" t="str">
            <v>-</v>
          </cell>
          <cell r="AP14" t="str">
            <v>-</v>
          </cell>
          <cell r="AR14" t="str">
            <v>-</v>
          </cell>
          <cell r="AT14" t="str">
            <v>-</v>
          </cell>
          <cell r="AV14" t="str">
            <v>-</v>
          </cell>
          <cell r="AX14" t="str">
            <v>-</v>
          </cell>
          <cell r="AZ14" t="str">
            <v>-</v>
          </cell>
          <cell r="BB14" t="str">
            <v>-</v>
          </cell>
          <cell r="BD14" t="str">
            <v>-</v>
          </cell>
          <cell r="BF14" t="str">
            <v>-</v>
          </cell>
          <cell r="BH14" t="str">
            <v>-</v>
          </cell>
          <cell r="BJ14" t="str">
            <v>-</v>
          </cell>
          <cell r="BL14" t="str">
            <v>-</v>
          </cell>
          <cell r="BN14" t="str">
            <v>-</v>
          </cell>
          <cell r="BP14" t="str">
            <v>-</v>
          </cell>
          <cell r="BR14" t="str">
            <v>-</v>
          </cell>
          <cell r="BT14" t="str">
            <v>-</v>
          </cell>
          <cell r="BV14" t="str">
            <v>-</v>
          </cell>
          <cell r="BX14" t="str">
            <v>-</v>
          </cell>
          <cell r="BZ14" t="str">
            <v>-</v>
          </cell>
          <cell r="CB14" t="str">
            <v>-</v>
          </cell>
        </row>
        <row r="15">
          <cell r="D15" t="str">
            <v>-</v>
          </cell>
          <cell r="H15" t="str">
            <v>-</v>
          </cell>
          <cell r="J15" t="str">
            <v>-</v>
          </cell>
          <cell r="L15" t="str">
            <v>-</v>
          </cell>
          <cell r="N15" t="str">
            <v>-</v>
          </cell>
          <cell r="P15" t="str">
            <v>-</v>
          </cell>
          <cell r="R15" t="str">
            <v>-</v>
          </cell>
          <cell r="T15" t="str">
            <v>-</v>
          </cell>
          <cell r="V15" t="str">
            <v>-</v>
          </cell>
          <cell r="X15" t="str">
            <v>-</v>
          </cell>
          <cell r="Z15" t="str">
            <v>-</v>
          </cell>
          <cell r="AB15" t="str">
            <v>-</v>
          </cell>
          <cell r="AD15" t="str">
            <v>-</v>
          </cell>
          <cell r="AF15" t="str">
            <v>-</v>
          </cell>
          <cell r="AH15" t="str">
            <v>-</v>
          </cell>
          <cell r="AJ15" t="str">
            <v>-</v>
          </cell>
          <cell r="AL15" t="str">
            <v>-</v>
          </cell>
          <cell r="AN15" t="str">
            <v>-</v>
          </cell>
          <cell r="AP15" t="str">
            <v>-</v>
          </cell>
          <cell r="AR15" t="str">
            <v>-</v>
          </cell>
          <cell r="AT15" t="str">
            <v>-</v>
          </cell>
          <cell r="AV15" t="str">
            <v>-</v>
          </cell>
          <cell r="AX15" t="str">
            <v>-</v>
          </cell>
          <cell r="AZ15" t="str">
            <v>-</v>
          </cell>
          <cell r="BB15" t="str">
            <v>-</v>
          </cell>
          <cell r="BD15" t="str">
            <v>-</v>
          </cell>
          <cell r="BF15" t="str">
            <v>-</v>
          </cell>
          <cell r="BH15" t="str">
            <v>-</v>
          </cell>
          <cell r="BJ15" t="str">
            <v>-</v>
          </cell>
          <cell r="BL15" t="str">
            <v>-</v>
          </cell>
          <cell r="BN15" t="str">
            <v>-</v>
          </cell>
          <cell r="BP15" t="str">
            <v>-</v>
          </cell>
          <cell r="BR15" t="str">
            <v>-</v>
          </cell>
          <cell r="BT15" t="str">
            <v>-</v>
          </cell>
          <cell r="BV15" t="str">
            <v>-</v>
          </cell>
          <cell r="BX15" t="str">
            <v>-</v>
          </cell>
          <cell r="BZ15" t="str">
            <v>-</v>
          </cell>
          <cell r="CB15" t="str">
            <v>-</v>
          </cell>
        </row>
        <row r="16">
          <cell r="D16">
            <v>3225</v>
          </cell>
          <cell r="F16">
            <v>3225</v>
          </cell>
          <cell r="H16">
            <v>1345</v>
          </cell>
          <cell r="J16">
            <v>1345</v>
          </cell>
          <cell r="L16">
            <v>1328</v>
          </cell>
          <cell r="N16">
            <v>1244</v>
          </cell>
          <cell r="P16" t="str">
            <v>-</v>
          </cell>
          <cell r="R16" t="str">
            <v>-</v>
          </cell>
          <cell r="T16" t="str">
            <v>-</v>
          </cell>
          <cell r="V16" t="str">
            <v>-</v>
          </cell>
          <cell r="X16" t="str">
            <v>-</v>
          </cell>
          <cell r="Z16">
            <v>1130</v>
          </cell>
          <cell r="AB16">
            <v>1051</v>
          </cell>
          <cell r="AD16">
            <v>1088</v>
          </cell>
          <cell r="AF16">
            <v>1086</v>
          </cell>
          <cell r="AH16">
            <v>981</v>
          </cell>
          <cell r="AJ16">
            <v>1026</v>
          </cell>
          <cell r="AL16">
            <v>970</v>
          </cell>
          <cell r="AN16">
            <v>909</v>
          </cell>
          <cell r="AP16" t="str">
            <v>-</v>
          </cell>
          <cell r="AR16">
            <v>841</v>
          </cell>
          <cell r="AT16" t="str">
            <v>-</v>
          </cell>
          <cell r="AV16" t="str">
            <v>-</v>
          </cell>
          <cell r="AX16" t="str">
            <v>-</v>
          </cell>
          <cell r="AZ16" t="str">
            <v>-</v>
          </cell>
          <cell r="BB16" t="str">
            <v>-</v>
          </cell>
          <cell r="BD16" t="str">
            <v>-</v>
          </cell>
          <cell r="BF16" t="str">
            <v>-</v>
          </cell>
          <cell r="BH16" t="str">
            <v>-</v>
          </cell>
          <cell r="BJ16" t="str">
            <v>-</v>
          </cell>
          <cell r="BL16" t="str">
            <v>-</v>
          </cell>
          <cell r="BN16" t="str">
            <v>-</v>
          </cell>
          <cell r="BP16" t="str">
            <v>-</v>
          </cell>
          <cell r="BR16" t="str">
            <v>-</v>
          </cell>
          <cell r="BT16" t="str">
            <v>-</v>
          </cell>
          <cell r="BV16" t="str">
            <v>-</v>
          </cell>
          <cell r="BX16" t="str">
            <v>-</v>
          </cell>
          <cell r="BZ16" t="str">
            <v>-</v>
          </cell>
          <cell r="CB16" t="str">
            <v>-</v>
          </cell>
        </row>
        <row r="18">
          <cell r="D18">
            <v>3744</v>
          </cell>
          <cell r="F18">
            <v>3744</v>
          </cell>
          <cell r="H18">
            <v>1653</v>
          </cell>
          <cell r="J18">
            <v>1653</v>
          </cell>
          <cell r="L18">
            <v>1650</v>
          </cell>
          <cell r="N18">
            <v>1613</v>
          </cell>
          <cell r="P18" t="str">
            <v>-</v>
          </cell>
          <cell r="R18" t="str">
            <v>-</v>
          </cell>
          <cell r="T18" t="str">
            <v>-</v>
          </cell>
          <cell r="V18" t="str">
            <v>-</v>
          </cell>
          <cell r="X18" t="str">
            <v>-</v>
          </cell>
          <cell r="Z18">
            <v>1374</v>
          </cell>
          <cell r="AB18">
            <v>1307</v>
          </cell>
          <cell r="AD18">
            <v>1320</v>
          </cell>
          <cell r="AF18">
            <v>1409</v>
          </cell>
          <cell r="AH18">
            <v>1138</v>
          </cell>
          <cell r="AJ18">
            <v>1266</v>
          </cell>
          <cell r="AL18">
            <v>1125</v>
          </cell>
          <cell r="AN18">
            <v>1054</v>
          </cell>
          <cell r="AP18" t="str">
            <v>-</v>
          </cell>
          <cell r="AR18">
            <v>953</v>
          </cell>
          <cell r="AT18" t="str">
            <v>-</v>
          </cell>
          <cell r="AV18" t="str">
            <v>-</v>
          </cell>
          <cell r="AX18" t="str">
            <v>-</v>
          </cell>
          <cell r="AZ18" t="str">
            <v>-</v>
          </cell>
          <cell r="BB18" t="str">
            <v>-</v>
          </cell>
          <cell r="BD18" t="str">
            <v>-</v>
          </cell>
          <cell r="BF18" t="str">
            <v>-</v>
          </cell>
          <cell r="BH18" t="str">
            <v>-</v>
          </cell>
          <cell r="BJ18" t="str">
            <v>-</v>
          </cell>
          <cell r="BL18" t="str">
            <v>-</v>
          </cell>
          <cell r="BN18" t="str">
            <v>-</v>
          </cell>
          <cell r="BP18">
            <v>806</v>
          </cell>
          <cell r="BR18">
            <v>721</v>
          </cell>
          <cell r="BT18">
            <v>685</v>
          </cell>
          <cell r="BV18" t="str">
            <v>-</v>
          </cell>
          <cell r="BX18" t="str">
            <v>-</v>
          </cell>
          <cell r="BZ18" t="str">
            <v>-</v>
          </cell>
          <cell r="CB18" t="str">
            <v>-</v>
          </cell>
        </row>
        <row r="19">
          <cell r="D19" t="str">
            <v>-</v>
          </cell>
          <cell r="F19" t="str">
            <v>-</v>
          </cell>
          <cell r="H19" t="str">
            <v>-</v>
          </cell>
          <cell r="J19" t="str">
            <v>-</v>
          </cell>
          <cell r="L19" t="str">
            <v>-</v>
          </cell>
          <cell r="N19" t="str">
            <v>-</v>
          </cell>
          <cell r="P19" t="str">
            <v>-</v>
          </cell>
          <cell r="R19" t="str">
            <v>-</v>
          </cell>
          <cell r="T19" t="str">
            <v>-</v>
          </cell>
          <cell r="V19" t="str">
            <v>-</v>
          </cell>
          <cell r="X19" t="str">
            <v>-</v>
          </cell>
          <cell r="Z19" t="str">
            <v>-</v>
          </cell>
          <cell r="AB19" t="str">
            <v>-</v>
          </cell>
          <cell r="AD19" t="str">
            <v>-</v>
          </cell>
          <cell r="AF19" t="str">
            <v>-</v>
          </cell>
          <cell r="AH19" t="str">
            <v>-</v>
          </cell>
          <cell r="AJ19" t="str">
            <v>-</v>
          </cell>
          <cell r="AL19" t="str">
            <v>-</v>
          </cell>
          <cell r="AN19" t="str">
            <v>-</v>
          </cell>
          <cell r="AP19" t="str">
            <v>-</v>
          </cell>
          <cell r="AR19" t="str">
            <v>-</v>
          </cell>
          <cell r="AT19" t="str">
            <v>-</v>
          </cell>
          <cell r="AV19" t="str">
            <v>-</v>
          </cell>
          <cell r="AX19" t="str">
            <v>-</v>
          </cell>
          <cell r="AZ19" t="str">
            <v>-</v>
          </cell>
          <cell r="BB19" t="str">
            <v>-</v>
          </cell>
          <cell r="BD19" t="str">
            <v>-</v>
          </cell>
          <cell r="BF19" t="str">
            <v>-</v>
          </cell>
          <cell r="BH19" t="str">
            <v>-</v>
          </cell>
          <cell r="BJ19" t="str">
            <v>-</v>
          </cell>
          <cell r="BL19" t="str">
            <v>-</v>
          </cell>
          <cell r="BN19" t="str">
            <v>-</v>
          </cell>
          <cell r="BP19" t="str">
            <v>-</v>
          </cell>
          <cell r="BR19" t="str">
            <v>-</v>
          </cell>
          <cell r="BT19" t="str">
            <v>-</v>
          </cell>
          <cell r="BV19" t="str">
            <v>-</v>
          </cell>
          <cell r="BX19" t="str">
            <v>-</v>
          </cell>
          <cell r="BZ19" t="str">
            <v>-</v>
          </cell>
          <cell r="CB19" t="str">
            <v>-</v>
          </cell>
        </row>
        <row r="20">
          <cell r="D20">
            <v>3419</v>
          </cell>
          <cell r="F20">
            <v>3419</v>
          </cell>
          <cell r="H20">
            <v>1524</v>
          </cell>
          <cell r="J20">
            <v>1524</v>
          </cell>
          <cell r="L20">
            <v>1516</v>
          </cell>
          <cell r="N20">
            <v>1434</v>
          </cell>
          <cell r="P20" t="str">
            <v>-</v>
          </cell>
          <cell r="R20" t="str">
            <v>-</v>
          </cell>
          <cell r="T20" t="str">
            <v>-</v>
          </cell>
          <cell r="V20" t="str">
            <v>-</v>
          </cell>
          <cell r="X20" t="str">
            <v>-</v>
          </cell>
          <cell r="Z20">
            <v>1268</v>
          </cell>
          <cell r="AB20">
            <v>1206</v>
          </cell>
          <cell r="AD20">
            <v>1217</v>
          </cell>
          <cell r="AF20">
            <v>1253</v>
          </cell>
          <cell r="AH20">
            <v>1050</v>
          </cell>
          <cell r="AJ20">
            <v>1168</v>
          </cell>
          <cell r="AL20">
            <v>1037</v>
          </cell>
          <cell r="AN20">
            <v>972</v>
          </cell>
          <cell r="AP20" t="str">
            <v>-</v>
          </cell>
          <cell r="AR20">
            <v>880</v>
          </cell>
          <cell r="AT20" t="str">
            <v>-</v>
          </cell>
          <cell r="AV20" t="str">
            <v>-</v>
          </cell>
          <cell r="AX20" t="str">
            <v>-</v>
          </cell>
          <cell r="AZ20" t="str">
            <v>-</v>
          </cell>
          <cell r="BB20" t="str">
            <v>-</v>
          </cell>
          <cell r="BD20" t="str">
            <v>-</v>
          </cell>
          <cell r="BF20" t="str">
            <v>-</v>
          </cell>
          <cell r="BH20" t="str">
            <v>-</v>
          </cell>
          <cell r="BJ20" t="str">
            <v>-</v>
          </cell>
          <cell r="BL20" t="str">
            <v>-</v>
          </cell>
          <cell r="BN20" t="str">
            <v>-</v>
          </cell>
          <cell r="BP20" t="str">
            <v>-</v>
          </cell>
          <cell r="BR20" t="str">
            <v>-</v>
          </cell>
          <cell r="BT20" t="str">
            <v>-</v>
          </cell>
          <cell r="BV20" t="str">
            <v>-</v>
          </cell>
          <cell r="BX20" t="str">
            <v>-</v>
          </cell>
          <cell r="BZ20" t="str">
            <v>-</v>
          </cell>
          <cell r="CB20" t="str">
            <v>-</v>
          </cell>
        </row>
        <row r="21">
          <cell r="D21">
            <v>3630</v>
          </cell>
          <cell r="F21">
            <v>3630</v>
          </cell>
          <cell r="H21">
            <v>1648</v>
          </cell>
          <cell r="J21">
            <v>1617</v>
          </cell>
          <cell r="L21">
            <v>1610</v>
          </cell>
          <cell r="N21">
            <v>1521</v>
          </cell>
          <cell r="P21" t="str">
            <v>-</v>
          </cell>
          <cell r="R21" t="str">
            <v>-</v>
          </cell>
          <cell r="T21" t="str">
            <v>-</v>
          </cell>
          <cell r="V21" t="str">
            <v>-</v>
          </cell>
          <cell r="X21" t="str">
            <v>-</v>
          </cell>
          <cell r="Z21">
            <v>1347</v>
          </cell>
          <cell r="AB21">
            <v>1281</v>
          </cell>
          <cell r="AD21">
            <v>1290</v>
          </cell>
          <cell r="AF21">
            <v>1330</v>
          </cell>
          <cell r="AH21">
            <v>1050</v>
          </cell>
          <cell r="AJ21">
            <v>1239</v>
          </cell>
          <cell r="AL21">
            <v>1099</v>
          </cell>
          <cell r="AN21">
            <v>1031</v>
          </cell>
          <cell r="AP21" t="str">
            <v>-</v>
          </cell>
          <cell r="AR21">
            <v>938</v>
          </cell>
          <cell r="AT21" t="str">
            <v>-</v>
          </cell>
          <cell r="AV21" t="str">
            <v>-</v>
          </cell>
          <cell r="AX21" t="str">
            <v>-</v>
          </cell>
          <cell r="AZ21" t="str">
            <v>-</v>
          </cell>
          <cell r="BB21" t="str">
            <v>-</v>
          </cell>
          <cell r="BD21" t="str">
            <v>-</v>
          </cell>
          <cell r="BF21" t="str">
            <v>-</v>
          </cell>
          <cell r="BH21" t="str">
            <v>-</v>
          </cell>
          <cell r="BJ21" t="str">
            <v>-</v>
          </cell>
          <cell r="BL21" t="str">
            <v>-</v>
          </cell>
          <cell r="BN21" t="str">
            <v>-</v>
          </cell>
          <cell r="BP21" t="str">
            <v>-</v>
          </cell>
          <cell r="BR21" t="str">
            <v>-</v>
          </cell>
          <cell r="BT21" t="str">
            <v>-</v>
          </cell>
          <cell r="BV21" t="str">
            <v>-</v>
          </cell>
          <cell r="BX21" t="str">
            <v>-</v>
          </cell>
          <cell r="BZ21" t="str">
            <v>-</v>
          </cell>
          <cell r="CB21" t="str">
            <v>-</v>
          </cell>
        </row>
        <row r="22">
          <cell r="D22">
            <v>3340</v>
          </cell>
          <cell r="F22">
            <v>3340</v>
          </cell>
          <cell r="H22">
            <v>1304</v>
          </cell>
          <cell r="J22">
            <v>1304</v>
          </cell>
          <cell r="L22">
            <v>1287</v>
          </cell>
          <cell r="N22">
            <v>1198</v>
          </cell>
          <cell r="P22">
            <v>1748</v>
          </cell>
          <cell r="R22">
            <v>1477</v>
          </cell>
          <cell r="T22">
            <v>1168</v>
          </cell>
          <cell r="V22">
            <v>1008</v>
          </cell>
          <cell r="X22">
            <v>943</v>
          </cell>
          <cell r="Z22">
            <v>1088</v>
          </cell>
          <cell r="AB22">
            <v>1006</v>
          </cell>
          <cell r="AD22">
            <v>1045</v>
          </cell>
          <cell r="AF22">
            <v>1043</v>
          </cell>
          <cell r="AH22">
            <v>933</v>
          </cell>
          <cell r="AJ22">
            <v>980</v>
          </cell>
          <cell r="AL22">
            <v>921</v>
          </cell>
          <cell r="AN22">
            <v>859</v>
          </cell>
          <cell r="AP22">
            <v>825</v>
          </cell>
          <cell r="AR22">
            <v>788</v>
          </cell>
          <cell r="AT22">
            <v>849</v>
          </cell>
          <cell r="AV22" t="str">
            <v>-</v>
          </cell>
          <cell r="AX22" t="str">
            <v>-</v>
          </cell>
          <cell r="AZ22" t="str">
            <v>-</v>
          </cell>
          <cell r="BB22">
            <v>644</v>
          </cell>
          <cell r="BD22">
            <v>738</v>
          </cell>
          <cell r="BF22">
            <v>875</v>
          </cell>
          <cell r="BH22" t="str">
            <v>-</v>
          </cell>
          <cell r="BJ22" t="str">
            <v>-</v>
          </cell>
          <cell r="BL22" t="str">
            <v>-</v>
          </cell>
          <cell r="BN22" t="str">
            <v>-</v>
          </cell>
          <cell r="BP22" t="str">
            <v>-</v>
          </cell>
          <cell r="BR22">
            <v>564</v>
          </cell>
          <cell r="BT22">
            <v>526</v>
          </cell>
          <cell r="BV22">
            <v>489</v>
          </cell>
          <cell r="BX22">
            <v>471</v>
          </cell>
          <cell r="BZ22">
            <v>516</v>
          </cell>
          <cell r="CB22">
            <v>495</v>
          </cell>
        </row>
        <row r="23">
          <cell r="D23">
            <v>3395</v>
          </cell>
          <cell r="F23">
            <v>3395</v>
          </cell>
          <cell r="H23">
            <v>1359</v>
          </cell>
          <cell r="J23">
            <v>1359</v>
          </cell>
          <cell r="L23">
            <v>1342</v>
          </cell>
          <cell r="N23">
            <v>1253</v>
          </cell>
          <cell r="P23">
            <v>1803</v>
          </cell>
          <cell r="R23">
            <v>1532</v>
          </cell>
          <cell r="T23">
            <v>1223</v>
          </cell>
          <cell r="V23">
            <v>1063</v>
          </cell>
          <cell r="X23">
            <v>998</v>
          </cell>
          <cell r="Z23">
            <v>1143</v>
          </cell>
          <cell r="AB23">
            <v>1061</v>
          </cell>
          <cell r="AD23">
            <v>1100</v>
          </cell>
          <cell r="AF23">
            <v>1098</v>
          </cell>
          <cell r="AH23">
            <v>988</v>
          </cell>
          <cell r="AJ23">
            <v>1035</v>
          </cell>
          <cell r="AL23">
            <v>976</v>
          </cell>
          <cell r="AN23">
            <v>914</v>
          </cell>
          <cell r="AP23">
            <v>880</v>
          </cell>
          <cell r="AR23">
            <v>843</v>
          </cell>
          <cell r="AT23">
            <v>904</v>
          </cell>
          <cell r="AV23" t="str">
            <v>-</v>
          </cell>
          <cell r="AX23" t="str">
            <v>-</v>
          </cell>
          <cell r="AZ23" t="str">
            <v>-</v>
          </cell>
          <cell r="BB23">
            <v>699</v>
          </cell>
          <cell r="BD23" t="str">
            <v>-</v>
          </cell>
          <cell r="BF23">
            <v>930</v>
          </cell>
          <cell r="BH23" t="str">
            <v>-</v>
          </cell>
          <cell r="BJ23" t="str">
            <v>-</v>
          </cell>
          <cell r="BL23" t="str">
            <v>-</v>
          </cell>
          <cell r="BN23" t="str">
            <v>-</v>
          </cell>
          <cell r="BP23" t="str">
            <v>-</v>
          </cell>
          <cell r="BR23">
            <v>619</v>
          </cell>
          <cell r="BT23">
            <v>581</v>
          </cell>
          <cell r="BV23" t="str">
            <v>-</v>
          </cell>
          <cell r="BX23" t="str">
            <v>-</v>
          </cell>
          <cell r="BZ23" t="str">
            <v>-</v>
          </cell>
          <cell r="CB23" t="str">
            <v>-</v>
          </cell>
        </row>
        <row r="24">
          <cell r="D24">
            <v>3396</v>
          </cell>
          <cell r="F24">
            <v>3396</v>
          </cell>
          <cell r="H24">
            <v>1327</v>
          </cell>
          <cell r="J24">
            <v>1327</v>
          </cell>
          <cell r="L24">
            <v>1310</v>
          </cell>
          <cell r="N24">
            <v>1220</v>
          </cell>
          <cell r="P24">
            <v>1779</v>
          </cell>
          <cell r="R24">
            <v>1503</v>
          </cell>
          <cell r="T24">
            <v>1189</v>
          </cell>
          <cell r="V24">
            <v>1026</v>
          </cell>
          <cell r="X24">
            <v>960</v>
          </cell>
          <cell r="Z24">
            <v>1108</v>
          </cell>
          <cell r="AB24">
            <v>1024</v>
          </cell>
          <cell r="AD24">
            <v>1064</v>
          </cell>
          <cell r="AF24">
            <v>1062</v>
          </cell>
          <cell r="AH24">
            <v>950</v>
          </cell>
          <cell r="AJ24">
            <v>998</v>
          </cell>
          <cell r="AL24">
            <v>938</v>
          </cell>
          <cell r="AN24">
            <v>875</v>
          </cell>
          <cell r="AP24">
            <v>840</v>
          </cell>
          <cell r="AR24">
            <v>803</v>
          </cell>
          <cell r="AT24">
            <v>865</v>
          </cell>
          <cell r="AV24" t="str">
            <v>-</v>
          </cell>
          <cell r="AX24">
            <v>1198</v>
          </cell>
          <cell r="AZ24">
            <v>1429</v>
          </cell>
          <cell r="BB24">
            <v>657</v>
          </cell>
          <cell r="BD24">
            <v>752</v>
          </cell>
          <cell r="BF24">
            <v>891</v>
          </cell>
          <cell r="BH24" t="str">
            <v>-</v>
          </cell>
          <cell r="BJ24" t="str">
            <v>-</v>
          </cell>
          <cell r="BL24" t="str">
            <v>-</v>
          </cell>
          <cell r="BN24">
            <v>795</v>
          </cell>
          <cell r="BP24">
            <v>654</v>
          </cell>
          <cell r="BR24">
            <v>575</v>
          </cell>
          <cell r="BT24">
            <v>537</v>
          </cell>
          <cell r="BV24">
            <v>499</v>
          </cell>
          <cell r="BX24">
            <v>481</v>
          </cell>
          <cell r="BZ24" t="str">
            <v>-</v>
          </cell>
          <cell r="CB24" t="str">
            <v>-</v>
          </cell>
        </row>
        <row r="25">
          <cell r="D25">
            <v>3449</v>
          </cell>
          <cell r="F25">
            <v>3449</v>
          </cell>
          <cell r="H25">
            <v>1380</v>
          </cell>
          <cell r="J25">
            <v>1380</v>
          </cell>
          <cell r="L25">
            <v>1363</v>
          </cell>
          <cell r="N25">
            <v>1273</v>
          </cell>
          <cell r="P25">
            <v>1832</v>
          </cell>
          <cell r="R25">
            <v>1556</v>
          </cell>
          <cell r="T25">
            <v>1242</v>
          </cell>
          <cell r="V25">
            <v>1079</v>
          </cell>
          <cell r="X25">
            <v>1013</v>
          </cell>
          <cell r="Z25">
            <v>1161</v>
          </cell>
          <cell r="AB25">
            <v>1077</v>
          </cell>
          <cell r="AD25">
            <v>1117</v>
          </cell>
          <cell r="AF25">
            <v>1115</v>
          </cell>
          <cell r="AH25">
            <v>1003</v>
          </cell>
          <cell r="AJ25">
            <v>1051</v>
          </cell>
          <cell r="AL25">
            <v>991</v>
          </cell>
          <cell r="AN25">
            <v>928</v>
          </cell>
          <cell r="AP25">
            <v>893</v>
          </cell>
          <cell r="AR25">
            <v>856</v>
          </cell>
          <cell r="AT25">
            <v>918</v>
          </cell>
          <cell r="AV25" t="str">
            <v>-</v>
          </cell>
          <cell r="AX25" t="str">
            <v>-</v>
          </cell>
          <cell r="AZ25" t="str">
            <v>-</v>
          </cell>
          <cell r="BB25">
            <v>710</v>
          </cell>
          <cell r="BD25">
            <v>805</v>
          </cell>
          <cell r="BF25">
            <v>944</v>
          </cell>
          <cell r="BH25" t="str">
            <v>-</v>
          </cell>
          <cell r="BJ25" t="str">
            <v>-</v>
          </cell>
          <cell r="BL25" t="str">
            <v>-</v>
          </cell>
          <cell r="BN25" t="str">
            <v>-</v>
          </cell>
          <cell r="BP25" t="str">
            <v>-</v>
          </cell>
          <cell r="BR25">
            <v>628</v>
          </cell>
          <cell r="BT25">
            <v>590</v>
          </cell>
          <cell r="BV25" t="str">
            <v>-</v>
          </cell>
          <cell r="BX25" t="str">
            <v>-</v>
          </cell>
          <cell r="BZ25" t="str">
            <v>-</v>
          </cell>
          <cell r="CB25" t="str">
            <v>-</v>
          </cell>
        </row>
        <row r="26">
          <cell r="D26">
            <v>3439</v>
          </cell>
          <cell r="F26">
            <v>3439</v>
          </cell>
          <cell r="H26">
            <v>1368</v>
          </cell>
          <cell r="J26">
            <v>1368</v>
          </cell>
          <cell r="L26">
            <v>1325</v>
          </cell>
          <cell r="N26">
            <v>1234</v>
          </cell>
          <cell r="P26">
            <v>1798</v>
          </cell>
          <cell r="R26">
            <v>1529</v>
          </cell>
          <cell r="T26">
            <v>1203</v>
          </cell>
          <cell r="V26">
            <v>1056</v>
          </cell>
          <cell r="X26">
            <v>971</v>
          </cell>
          <cell r="Z26">
            <v>1122</v>
          </cell>
          <cell r="AB26">
            <v>1064</v>
          </cell>
          <cell r="AD26">
            <v>1092</v>
          </cell>
          <cell r="AF26">
            <v>1088</v>
          </cell>
          <cell r="AH26">
            <v>961</v>
          </cell>
          <cell r="AJ26">
            <v>1034</v>
          </cell>
          <cell r="AL26">
            <v>949</v>
          </cell>
          <cell r="AN26">
            <v>898</v>
          </cell>
          <cell r="AP26" t="str">
            <v>-</v>
          </cell>
          <cell r="AR26">
            <v>827</v>
          </cell>
          <cell r="AT26">
            <v>888</v>
          </cell>
          <cell r="AV26" t="str">
            <v>-</v>
          </cell>
          <cell r="AX26">
            <v>1221</v>
          </cell>
          <cell r="AZ26">
            <v>1446</v>
          </cell>
          <cell r="BB26">
            <v>671</v>
          </cell>
          <cell r="BD26">
            <v>771</v>
          </cell>
          <cell r="BF26">
            <v>901</v>
          </cell>
          <cell r="BH26" t="str">
            <v>-</v>
          </cell>
          <cell r="BJ26" t="str">
            <v>-</v>
          </cell>
          <cell r="BL26" t="str">
            <v>-</v>
          </cell>
          <cell r="BN26">
            <v>814</v>
          </cell>
          <cell r="BP26">
            <v>669</v>
          </cell>
          <cell r="BR26">
            <v>588</v>
          </cell>
          <cell r="BT26">
            <v>549</v>
          </cell>
          <cell r="BV26">
            <v>510</v>
          </cell>
          <cell r="BX26">
            <v>492</v>
          </cell>
          <cell r="BZ26">
            <v>537</v>
          </cell>
          <cell r="CB26" t="str">
            <v>-</v>
          </cell>
        </row>
        <row r="27">
          <cell r="D27" t="str">
            <v>-</v>
          </cell>
          <cell r="H27" t="str">
            <v>-</v>
          </cell>
          <cell r="J27" t="str">
            <v>-</v>
          </cell>
          <cell r="L27" t="str">
            <v>-</v>
          </cell>
          <cell r="N27" t="str">
            <v>-</v>
          </cell>
          <cell r="P27" t="str">
            <v>-</v>
          </cell>
          <cell r="R27" t="str">
            <v>-</v>
          </cell>
          <cell r="T27" t="str">
            <v>-</v>
          </cell>
          <cell r="V27" t="str">
            <v>-</v>
          </cell>
          <cell r="X27" t="str">
            <v>-</v>
          </cell>
          <cell r="Z27" t="str">
            <v>-</v>
          </cell>
          <cell r="AB27" t="str">
            <v>-</v>
          </cell>
          <cell r="AD27" t="str">
            <v>-</v>
          </cell>
          <cell r="AF27" t="str">
            <v>-</v>
          </cell>
          <cell r="AH27" t="str">
            <v>-</v>
          </cell>
          <cell r="AJ27" t="str">
            <v>-</v>
          </cell>
          <cell r="AL27" t="str">
            <v>-</v>
          </cell>
          <cell r="AN27" t="str">
            <v>-</v>
          </cell>
          <cell r="AP27" t="str">
            <v>-</v>
          </cell>
          <cell r="AR27" t="str">
            <v>-</v>
          </cell>
          <cell r="AT27" t="str">
            <v>-</v>
          </cell>
          <cell r="AV27" t="str">
            <v>-</v>
          </cell>
          <cell r="AX27" t="str">
            <v>-</v>
          </cell>
          <cell r="AZ27" t="str">
            <v>-</v>
          </cell>
          <cell r="BB27" t="str">
            <v>-</v>
          </cell>
          <cell r="BD27" t="str">
            <v>-</v>
          </cell>
          <cell r="BF27" t="str">
            <v>-</v>
          </cell>
          <cell r="BH27" t="str">
            <v>-</v>
          </cell>
          <cell r="BJ27" t="str">
            <v>-</v>
          </cell>
          <cell r="BL27" t="str">
            <v>-</v>
          </cell>
          <cell r="BN27" t="str">
            <v>-</v>
          </cell>
          <cell r="BP27" t="str">
            <v>-</v>
          </cell>
          <cell r="BR27" t="str">
            <v>-</v>
          </cell>
          <cell r="BT27" t="str">
            <v>-</v>
          </cell>
          <cell r="BV27" t="str">
            <v>-</v>
          </cell>
          <cell r="BX27" t="str">
            <v>-</v>
          </cell>
          <cell r="BZ27" t="str">
            <v>-</v>
          </cell>
          <cell r="CB27" t="str">
            <v>-</v>
          </cell>
        </row>
        <row r="28">
          <cell r="D28">
            <v>3811</v>
          </cell>
          <cell r="F28">
            <v>3811</v>
          </cell>
          <cell r="H28">
            <v>1494</v>
          </cell>
          <cell r="J28">
            <v>1494</v>
          </cell>
          <cell r="L28">
            <v>1469</v>
          </cell>
          <cell r="N28">
            <v>1367</v>
          </cell>
          <cell r="P28" t="str">
            <v>-</v>
          </cell>
          <cell r="R28" t="str">
            <v>-</v>
          </cell>
          <cell r="T28" t="str">
            <v>-</v>
          </cell>
          <cell r="V28" t="str">
            <v>-</v>
          </cell>
          <cell r="X28" t="str">
            <v>-</v>
          </cell>
          <cell r="Z28">
            <v>1224</v>
          </cell>
          <cell r="AB28">
            <v>1140</v>
          </cell>
          <cell r="AD28">
            <v>1191</v>
          </cell>
          <cell r="AF28">
            <v>1199</v>
          </cell>
          <cell r="AH28">
            <v>1065</v>
          </cell>
          <cell r="AJ28">
            <v>1171</v>
          </cell>
          <cell r="AL28">
            <v>1043</v>
          </cell>
          <cell r="AN28">
            <v>985</v>
          </cell>
          <cell r="AP28">
            <v>941</v>
          </cell>
          <cell r="AR28">
            <v>899</v>
          </cell>
          <cell r="AT28">
            <v>965</v>
          </cell>
          <cell r="AV28" t="str">
            <v>-</v>
          </cell>
          <cell r="AX28">
            <v>1343</v>
          </cell>
          <cell r="AZ28">
            <v>1602</v>
          </cell>
          <cell r="BB28">
            <v>732</v>
          </cell>
          <cell r="BD28">
            <v>843</v>
          </cell>
          <cell r="BF28">
            <v>998</v>
          </cell>
          <cell r="BH28" t="str">
            <v>-</v>
          </cell>
          <cell r="BJ28" t="str">
            <v>-</v>
          </cell>
          <cell r="BL28" t="str">
            <v>-</v>
          </cell>
          <cell r="BN28">
            <v>890</v>
          </cell>
          <cell r="BP28">
            <v>732</v>
          </cell>
          <cell r="BR28">
            <v>644</v>
          </cell>
          <cell r="BT28">
            <v>601</v>
          </cell>
          <cell r="BV28">
            <v>558</v>
          </cell>
          <cell r="BX28">
            <v>537</v>
          </cell>
          <cell r="BZ28" t="str">
            <v>-</v>
          </cell>
          <cell r="CB28" t="str">
            <v>-</v>
          </cell>
        </row>
        <row r="29">
          <cell r="D29">
            <v>3779</v>
          </cell>
          <cell r="F29">
            <v>3779</v>
          </cell>
          <cell r="H29">
            <v>1484</v>
          </cell>
          <cell r="J29">
            <v>1484</v>
          </cell>
          <cell r="L29">
            <v>1456</v>
          </cell>
          <cell r="N29">
            <v>1356</v>
          </cell>
          <cell r="P29" t="str">
            <v>-</v>
          </cell>
          <cell r="R29" t="str">
            <v>-</v>
          </cell>
          <cell r="T29" t="str">
            <v>-</v>
          </cell>
          <cell r="V29" t="str">
            <v>-</v>
          </cell>
          <cell r="X29" t="str">
            <v>-</v>
          </cell>
          <cell r="Z29">
            <v>1224</v>
          </cell>
          <cell r="AB29">
            <v>1135</v>
          </cell>
          <cell r="AD29">
            <v>1183</v>
          </cell>
          <cell r="AF29">
            <v>1199</v>
          </cell>
          <cell r="AH29">
            <v>1056</v>
          </cell>
          <cell r="AJ29">
            <v>1166</v>
          </cell>
          <cell r="AL29">
            <v>1043</v>
          </cell>
          <cell r="AN29">
            <v>971</v>
          </cell>
          <cell r="AP29">
            <v>933</v>
          </cell>
          <cell r="AR29">
            <v>893</v>
          </cell>
          <cell r="AT29">
            <v>960</v>
          </cell>
          <cell r="AV29" t="str">
            <v>-</v>
          </cell>
          <cell r="AX29">
            <v>1332</v>
          </cell>
          <cell r="AZ29">
            <v>1589</v>
          </cell>
          <cell r="BB29" t="str">
            <v>-</v>
          </cell>
          <cell r="BD29" t="str">
            <v>-</v>
          </cell>
          <cell r="BF29" t="str">
            <v>-</v>
          </cell>
          <cell r="BH29" t="str">
            <v>-</v>
          </cell>
          <cell r="BJ29">
            <v>1154</v>
          </cell>
          <cell r="BL29">
            <v>986</v>
          </cell>
          <cell r="BN29">
            <v>883</v>
          </cell>
          <cell r="BP29">
            <v>726</v>
          </cell>
          <cell r="BR29">
            <v>638</v>
          </cell>
          <cell r="BT29">
            <v>596</v>
          </cell>
          <cell r="BV29" t="str">
            <v>-</v>
          </cell>
          <cell r="BX29" t="str">
            <v>-</v>
          </cell>
          <cell r="BZ29" t="str">
            <v>-</v>
          </cell>
          <cell r="CB29" t="str">
            <v>-</v>
          </cell>
        </row>
        <row r="30">
          <cell r="D30">
            <v>3744</v>
          </cell>
          <cell r="F30">
            <v>3744</v>
          </cell>
          <cell r="H30">
            <v>1462</v>
          </cell>
          <cell r="J30">
            <v>1462</v>
          </cell>
          <cell r="L30">
            <v>1443</v>
          </cell>
          <cell r="N30">
            <v>1343</v>
          </cell>
          <cell r="P30" t="str">
            <v>-</v>
          </cell>
          <cell r="R30" t="str">
            <v>-</v>
          </cell>
          <cell r="T30" t="str">
            <v>-</v>
          </cell>
          <cell r="V30" t="str">
            <v>-</v>
          </cell>
          <cell r="X30" t="str">
            <v>-</v>
          </cell>
          <cell r="Z30">
            <v>1220</v>
          </cell>
          <cell r="AB30">
            <v>1128</v>
          </cell>
          <cell r="AD30">
            <v>1171</v>
          </cell>
          <cell r="AF30" t="str">
            <v>-</v>
          </cell>
          <cell r="AH30" t="str">
            <v>-</v>
          </cell>
          <cell r="AJ30">
            <v>1099</v>
          </cell>
          <cell r="AL30" t="str">
            <v>-</v>
          </cell>
          <cell r="AN30">
            <v>963</v>
          </cell>
          <cell r="AP30">
            <v>925</v>
          </cell>
          <cell r="AR30" t="str">
            <v>-</v>
          </cell>
          <cell r="AT30" t="str">
            <v>-</v>
          </cell>
          <cell r="AV30">
            <v>1443</v>
          </cell>
          <cell r="AX30">
            <v>1319</v>
          </cell>
          <cell r="AZ30">
            <v>1574</v>
          </cell>
          <cell r="BB30" t="str">
            <v>-</v>
          </cell>
          <cell r="BD30" t="str">
            <v>-</v>
          </cell>
          <cell r="BF30" t="str">
            <v>-</v>
          </cell>
          <cell r="BH30" t="str">
            <v>-</v>
          </cell>
          <cell r="BJ30" t="str">
            <v>-</v>
          </cell>
          <cell r="BL30">
            <v>976</v>
          </cell>
          <cell r="BN30">
            <v>874</v>
          </cell>
          <cell r="BP30">
            <v>720</v>
          </cell>
          <cell r="BR30">
            <v>632</v>
          </cell>
          <cell r="BT30" t="str">
            <v>-</v>
          </cell>
          <cell r="BV30" t="str">
            <v>-</v>
          </cell>
          <cell r="BX30" t="str">
            <v>-</v>
          </cell>
          <cell r="BZ30" t="str">
            <v>-</v>
          </cell>
          <cell r="CB30" t="str">
            <v>-</v>
          </cell>
        </row>
        <row r="31">
          <cell r="D31" t="str">
            <v>-</v>
          </cell>
          <cell r="H31" t="str">
            <v>-</v>
          </cell>
          <cell r="J31" t="str">
            <v>-</v>
          </cell>
          <cell r="L31" t="str">
            <v>-</v>
          </cell>
          <cell r="N31" t="str">
            <v>-</v>
          </cell>
          <cell r="P31" t="str">
            <v>-</v>
          </cell>
          <cell r="R31" t="str">
            <v>-</v>
          </cell>
          <cell r="T31" t="str">
            <v>-</v>
          </cell>
          <cell r="V31" t="str">
            <v>-</v>
          </cell>
          <cell r="X31" t="str">
            <v>-</v>
          </cell>
          <cell r="Z31" t="str">
            <v>-</v>
          </cell>
          <cell r="AB31" t="str">
            <v>-</v>
          </cell>
          <cell r="AD31" t="str">
            <v>-</v>
          </cell>
          <cell r="AF31" t="str">
            <v>-</v>
          </cell>
          <cell r="AH31" t="str">
            <v>-</v>
          </cell>
          <cell r="AJ31" t="str">
            <v>-</v>
          </cell>
          <cell r="AL31" t="str">
            <v>-</v>
          </cell>
          <cell r="AN31" t="str">
            <v>-</v>
          </cell>
          <cell r="AP31" t="str">
            <v>-</v>
          </cell>
          <cell r="AR31" t="str">
            <v>-</v>
          </cell>
          <cell r="AT31" t="str">
            <v>-</v>
          </cell>
          <cell r="AV31">
            <v>1726</v>
          </cell>
          <cell r="AX31">
            <v>1543</v>
          </cell>
          <cell r="AZ31">
            <v>1868</v>
          </cell>
          <cell r="BB31" t="str">
            <v>-</v>
          </cell>
          <cell r="BD31" t="str">
            <v>-</v>
          </cell>
          <cell r="BF31" t="str">
            <v>-</v>
          </cell>
          <cell r="BH31" t="str">
            <v>-</v>
          </cell>
          <cell r="BJ31">
            <v>1357</v>
          </cell>
          <cell r="BL31">
            <v>1159</v>
          </cell>
          <cell r="BN31">
            <v>1038</v>
          </cell>
          <cell r="BP31" t="str">
            <v>-</v>
          </cell>
          <cell r="BR31" t="str">
            <v>-</v>
          </cell>
          <cell r="BT31" t="str">
            <v>-</v>
          </cell>
          <cell r="BV31" t="str">
            <v>-</v>
          </cell>
          <cell r="BX31" t="str">
            <v>-</v>
          </cell>
          <cell r="BZ31" t="str">
            <v>-</v>
          </cell>
          <cell r="CB31" t="str">
            <v>-</v>
          </cell>
        </row>
        <row r="32">
          <cell r="D32" t="str">
            <v>-</v>
          </cell>
          <cell r="H32" t="str">
            <v>-</v>
          </cell>
          <cell r="J32" t="str">
            <v>-</v>
          </cell>
          <cell r="L32" t="str">
            <v>-</v>
          </cell>
          <cell r="N32" t="str">
            <v>-</v>
          </cell>
          <cell r="P32" t="str">
            <v>-</v>
          </cell>
          <cell r="R32" t="str">
            <v>-</v>
          </cell>
          <cell r="T32" t="str">
            <v>-</v>
          </cell>
          <cell r="X32" t="str">
            <v>-</v>
          </cell>
          <cell r="Z32" t="str">
            <v>-</v>
          </cell>
          <cell r="AB32" t="str">
            <v>-</v>
          </cell>
          <cell r="AD32" t="str">
            <v>-</v>
          </cell>
          <cell r="AF32" t="str">
            <v>-</v>
          </cell>
          <cell r="AH32" t="str">
            <v>-</v>
          </cell>
          <cell r="AJ32" t="str">
            <v>-</v>
          </cell>
          <cell r="AL32" t="str">
            <v>-</v>
          </cell>
          <cell r="AN32" t="str">
            <v>-</v>
          </cell>
          <cell r="AP32" t="str">
            <v>-</v>
          </cell>
          <cell r="AR32" t="str">
            <v>-</v>
          </cell>
          <cell r="AT32" t="str">
            <v>-</v>
          </cell>
          <cell r="AV32">
            <v>1931</v>
          </cell>
          <cell r="AX32">
            <v>1731</v>
          </cell>
          <cell r="AZ32">
            <v>2106</v>
          </cell>
          <cell r="BB32" t="str">
            <v>-</v>
          </cell>
          <cell r="BD32" t="str">
            <v>-</v>
          </cell>
          <cell r="BF32" t="str">
            <v>-</v>
          </cell>
          <cell r="BH32" t="str">
            <v>-</v>
          </cell>
          <cell r="BJ32">
            <v>1530</v>
          </cell>
          <cell r="BL32">
            <v>1306</v>
          </cell>
          <cell r="BN32">
            <v>1170</v>
          </cell>
          <cell r="BP32" t="str">
            <v>-</v>
          </cell>
          <cell r="BR32" t="str">
            <v>-</v>
          </cell>
          <cell r="BT32" t="str">
            <v>-</v>
          </cell>
          <cell r="BV32" t="str">
            <v>-</v>
          </cell>
          <cell r="BX32" t="str">
            <v>-</v>
          </cell>
          <cell r="BZ32" t="str">
            <v>-</v>
          </cell>
          <cell r="CB32" t="str">
            <v>-</v>
          </cell>
        </row>
        <row r="33">
          <cell r="D33">
            <v>3211</v>
          </cell>
          <cell r="F33">
            <v>3211</v>
          </cell>
          <cell r="H33">
            <v>1343</v>
          </cell>
          <cell r="J33">
            <v>1343</v>
          </cell>
          <cell r="L33">
            <v>1247</v>
          </cell>
          <cell r="N33">
            <v>1208</v>
          </cell>
          <cell r="P33">
            <v>1752</v>
          </cell>
          <cell r="R33">
            <v>1500</v>
          </cell>
          <cell r="T33">
            <v>1160</v>
          </cell>
          <cell r="V33">
            <v>1013</v>
          </cell>
          <cell r="X33">
            <v>950</v>
          </cell>
          <cell r="Z33">
            <v>1107</v>
          </cell>
          <cell r="AB33">
            <v>1015</v>
          </cell>
          <cell r="AD33">
            <v>1020</v>
          </cell>
          <cell r="AF33">
            <v>1087</v>
          </cell>
          <cell r="AH33">
            <v>905</v>
          </cell>
          <cell r="AJ33">
            <v>985</v>
          </cell>
          <cell r="AL33">
            <v>893</v>
          </cell>
          <cell r="AN33">
            <v>839</v>
          </cell>
          <cell r="AR33">
            <v>766</v>
          </cell>
          <cell r="AT33">
            <v>849</v>
          </cell>
          <cell r="AV33">
            <v>1260</v>
          </cell>
          <cell r="AX33">
            <v>1143</v>
          </cell>
          <cell r="AZ33">
            <v>1367</v>
          </cell>
          <cell r="BB33">
            <v>633</v>
          </cell>
          <cell r="BD33">
            <v>738</v>
          </cell>
          <cell r="BF33">
            <v>875</v>
          </cell>
          <cell r="BH33" t="str">
            <v>-</v>
          </cell>
          <cell r="BJ33">
            <v>979</v>
          </cell>
          <cell r="BL33">
            <v>836</v>
          </cell>
          <cell r="BN33">
            <v>749</v>
          </cell>
          <cell r="BP33">
            <v>615</v>
          </cell>
          <cell r="BR33">
            <v>541</v>
          </cell>
          <cell r="BT33">
            <v>505</v>
          </cell>
          <cell r="BV33">
            <v>469</v>
          </cell>
          <cell r="BX33">
            <v>452</v>
          </cell>
          <cell r="BZ33">
            <v>506</v>
          </cell>
          <cell r="CB33" t="str">
            <v>-</v>
          </cell>
        </row>
        <row r="34">
          <cell r="D34">
            <v>3206</v>
          </cell>
          <cell r="F34">
            <v>3206</v>
          </cell>
          <cell r="H34">
            <v>1338</v>
          </cell>
          <cell r="J34">
            <v>1338</v>
          </cell>
          <cell r="L34">
            <v>1242</v>
          </cell>
          <cell r="N34">
            <v>1203</v>
          </cell>
          <cell r="P34">
            <v>1747</v>
          </cell>
          <cell r="R34">
            <v>1495</v>
          </cell>
          <cell r="T34">
            <v>1155</v>
          </cell>
          <cell r="V34">
            <v>1008</v>
          </cell>
          <cell r="X34">
            <v>945</v>
          </cell>
          <cell r="Z34">
            <v>1102</v>
          </cell>
          <cell r="AB34">
            <v>1010</v>
          </cell>
          <cell r="AD34">
            <v>1015</v>
          </cell>
          <cell r="AF34">
            <v>1082</v>
          </cell>
          <cell r="AH34">
            <v>900</v>
          </cell>
          <cell r="AJ34">
            <v>980</v>
          </cell>
          <cell r="AL34">
            <v>888</v>
          </cell>
          <cell r="AN34">
            <v>834</v>
          </cell>
          <cell r="AP34">
            <v>803</v>
          </cell>
          <cell r="AR34">
            <v>766</v>
          </cell>
          <cell r="AT34">
            <v>849</v>
          </cell>
          <cell r="AV34">
            <v>1260</v>
          </cell>
          <cell r="AX34">
            <v>1143</v>
          </cell>
          <cell r="AZ34">
            <v>1367</v>
          </cell>
          <cell r="BB34">
            <v>633</v>
          </cell>
          <cell r="BD34">
            <v>738</v>
          </cell>
          <cell r="BF34">
            <v>875</v>
          </cell>
          <cell r="BH34" t="str">
            <v>-</v>
          </cell>
          <cell r="BJ34">
            <v>979</v>
          </cell>
          <cell r="BL34">
            <v>836</v>
          </cell>
          <cell r="BN34">
            <v>749</v>
          </cell>
          <cell r="BP34">
            <v>615</v>
          </cell>
          <cell r="BR34">
            <v>541</v>
          </cell>
          <cell r="BT34">
            <v>505</v>
          </cell>
          <cell r="BV34">
            <v>469</v>
          </cell>
          <cell r="BX34">
            <v>452</v>
          </cell>
          <cell r="BZ34">
            <v>506</v>
          </cell>
          <cell r="CB34" t="str">
            <v>-</v>
          </cell>
        </row>
        <row r="35">
          <cell r="D35">
            <v>3206</v>
          </cell>
          <cell r="F35">
            <v>3206</v>
          </cell>
          <cell r="H35">
            <v>1338</v>
          </cell>
          <cell r="J35">
            <v>1338</v>
          </cell>
          <cell r="L35">
            <v>1242</v>
          </cell>
          <cell r="N35">
            <v>1203</v>
          </cell>
          <cell r="P35">
            <v>1747</v>
          </cell>
          <cell r="R35">
            <v>1495</v>
          </cell>
          <cell r="T35">
            <v>1155</v>
          </cell>
          <cell r="V35">
            <v>1008</v>
          </cell>
          <cell r="X35">
            <v>945</v>
          </cell>
          <cell r="Z35">
            <v>1102</v>
          </cell>
          <cell r="AB35">
            <v>1010</v>
          </cell>
          <cell r="AD35">
            <v>1015</v>
          </cell>
          <cell r="AF35">
            <v>1082</v>
          </cell>
          <cell r="AH35">
            <v>900</v>
          </cell>
          <cell r="AJ35">
            <v>980</v>
          </cell>
          <cell r="AL35">
            <v>888</v>
          </cell>
          <cell r="AN35">
            <v>834</v>
          </cell>
          <cell r="AP35">
            <v>803</v>
          </cell>
          <cell r="AR35">
            <v>766</v>
          </cell>
          <cell r="AT35">
            <v>849</v>
          </cell>
          <cell r="AV35">
            <v>1260</v>
          </cell>
          <cell r="AX35">
            <v>1143</v>
          </cell>
          <cell r="AZ35">
            <v>1367</v>
          </cell>
          <cell r="BB35">
            <v>633</v>
          </cell>
          <cell r="BD35">
            <v>738</v>
          </cell>
          <cell r="BF35">
            <v>875</v>
          </cell>
          <cell r="BH35" t="str">
            <v>-</v>
          </cell>
          <cell r="BJ35">
            <v>979</v>
          </cell>
          <cell r="BL35">
            <v>836</v>
          </cell>
          <cell r="BN35">
            <v>749</v>
          </cell>
          <cell r="BP35">
            <v>615</v>
          </cell>
          <cell r="BR35">
            <v>541</v>
          </cell>
          <cell r="BT35">
            <v>505</v>
          </cell>
          <cell r="BV35">
            <v>469</v>
          </cell>
          <cell r="BX35">
            <v>452</v>
          </cell>
          <cell r="BZ35">
            <v>506</v>
          </cell>
          <cell r="CB35" t="str">
            <v>-</v>
          </cell>
        </row>
        <row r="36">
          <cell r="D36">
            <v>3206</v>
          </cell>
          <cell r="F36">
            <v>3206</v>
          </cell>
          <cell r="H36">
            <v>1338</v>
          </cell>
          <cell r="J36">
            <v>1338</v>
          </cell>
          <cell r="L36">
            <v>1242</v>
          </cell>
          <cell r="N36">
            <v>1203</v>
          </cell>
          <cell r="P36">
            <v>1747</v>
          </cell>
          <cell r="R36">
            <v>1495</v>
          </cell>
          <cell r="T36">
            <v>1155</v>
          </cell>
          <cell r="V36">
            <v>1008</v>
          </cell>
          <cell r="X36">
            <v>945</v>
          </cell>
          <cell r="Z36">
            <v>1102</v>
          </cell>
          <cell r="AB36">
            <v>1010</v>
          </cell>
          <cell r="AD36">
            <v>1015</v>
          </cell>
          <cell r="AF36">
            <v>1082</v>
          </cell>
          <cell r="AH36">
            <v>900</v>
          </cell>
          <cell r="AJ36">
            <v>980</v>
          </cell>
          <cell r="AL36">
            <v>888</v>
          </cell>
          <cell r="AN36">
            <v>834</v>
          </cell>
          <cell r="AP36">
            <v>803</v>
          </cell>
          <cell r="AR36">
            <v>766</v>
          </cell>
          <cell r="AT36">
            <v>849</v>
          </cell>
          <cell r="AV36">
            <v>1260</v>
          </cell>
          <cell r="AX36">
            <v>1143</v>
          </cell>
          <cell r="AZ36">
            <v>1367</v>
          </cell>
          <cell r="BB36">
            <v>633</v>
          </cell>
          <cell r="BD36">
            <v>738</v>
          </cell>
          <cell r="BF36">
            <v>875</v>
          </cell>
          <cell r="BH36" t="str">
            <v>-</v>
          </cell>
          <cell r="BJ36">
            <v>979</v>
          </cell>
          <cell r="BL36">
            <v>836</v>
          </cell>
          <cell r="BN36">
            <v>749</v>
          </cell>
          <cell r="BP36">
            <v>615</v>
          </cell>
          <cell r="BR36">
            <v>541</v>
          </cell>
          <cell r="BT36">
            <v>505</v>
          </cell>
          <cell r="BV36">
            <v>469</v>
          </cell>
          <cell r="BX36">
            <v>452</v>
          </cell>
          <cell r="BZ36">
            <v>506</v>
          </cell>
          <cell r="CB36" t="str">
            <v>-</v>
          </cell>
        </row>
        <row r="37">
          <cell r="D37">
            <v>3896</v>
          </cell>
          <cell r="F37">
            <v>3896</v>
          </cell>
          <cell r="H37">
            <v>1518</v>
          </cell>
          <cell r="J37">
            <v>1518</v>
          </cell>
          <cell r="L37">
            <v>1501</v>
          </cell>
          <cell r="N37">
            <v>1398</v>
          </cell>
          <cell r="P37">
            <v>2039</v>
          </cell>
          <cell r="R37">
            <v>1725</v>
          </cell>
          <cell r="T37">
            <v>1363</v>
          </cell>
          <cell r="V37">
            <v>1173</v>
          </cell>
          <cell r="X37">
            <v>1100</v>
          </cell>
          <cell r="Z37">
            <v>1269</v>
          </cell>
          <cell r="AB37">
            <v>1215</v>
          </cell>
          <cell r="AD37">
            <v>1219</v>
          </cell>
          <cell r="AF37">
            <v>1216</v>
          </cell>
          <cell r="AH37">
            <v>1117</v>
          </cell>
          <cell r="AJ37">
            <v>1177</v>
          </cell>
          <cell r="AL37">
            <v>1104</v>
          </cell>
          <cell r="AN37">
            <v>1049</v>
          </cell>
          <cell r="AP37" t="str">
            <v>-</v>
          </cell>
          <cell r="AR37">
            <v>977</v>
          </cell>
          <cell r="AT37" t="str">
            <v>-</v>
          </cell>
          <cell r="AV37" t="str">
            <v>-</v>
          </cell>
          <cell r="AX37" t="str">
            <v>-</v>
          </cell>
          <cell r="AZ37" t="str">
            <v>-</v>
          </cell>
          <cell r="BB37">
            <v>755</v>
          </cell>
          <cell r="BD37" t="str">
            <v>-</v>
          </cell>
          <cell r="BF37" t="str">
            <v>-</v>
          </cell>
          <cell r="BH37" t="str">
            <v>-</v>
          </cell>
          <cell r="BJ37" t="str">
            <v>-</v>
          </cell>
          <cell r="BL37" t="str">
            <v>-</v>
          </cell>
          <cell r="BN37" t="str">
            <v>-</v>
          </cell>
          <cell r="BP37" t="str">
            <v>-</v>
          </cell>
          <cell r="BR37" t="str">
            <v>-</v>
          </cell>
          <cell r="BT37" t="str">
            <v>-</v>
          </cell>
          <cell r="BV37" t="str">
            <v>-</v>
          </cell>
          <cell r="BX37" t="str">
            <v>-</v>
          </cell>
          <cell r="BZ37" t="str">
            <v>-</v>
          </cell>
          <cell r="CB37" t="str">
            <v>-</v>
          </cell>
        </row>
        <row r="38">
          <cell r="D38">
            <v>4127</v>
          </cell>
          <cell r="F38">
            <v>4127</v>
          </cell>
          <cell r="H38">
            <v>1602</v>
          </cell>
          <cell r="J38">
            <v>1611</v>
          </cell>
          <cell r="L38">
            <v>1590</v>
          </cell>
          <cell r="N38">
            <v>1481</v>
          </cell>
          <cell r="P38">
            <v>2160</v>
          </cell>
          <cell r="R38">
            <v>1808</v>
          </cell>
          <cell r="T38">
            <v>1444</v>
          </cell>
          <cell r="V38">
            <v>1242</v>
          </cell>
          <cell r="X38">
            <v>1165</v>
          </cell>
          <cell r="Z38">
            <v>1344</v>
          </cell>
          <cell r="AB38">
            <v>1294</v>
          </cell>
          <cell r="AD38">
            <v>1291</v>
          </cell>
          <cell r="AF38">
            <v>1288</v>
          </cell>
          <cell r="AH38">
            <v>1184</v>
          </cell>
          <cell r="AJ38">
            <v>1247</v>
          </cell>
          <cell r="AL38">
            <v>1171</v>
          </cell>
          <cell r="AN38">
            <v>1105</v>
          </cell>
          <cell r="AP38" t="str">
            <v>-</v>
          </cell>
          <cell r="AR38">
            <v>1016</v>
          </cell>
          <cell r="AT38" t="str">
            <v>-</v>
          </cell>
          <cell r="AV38" t="str">
            <v>-</v>
          </cell>
          <cell r="AX38" t="str">
            <v>-</v>
          </cell>
          <cell r="AZ38" t="str">
            <v>-</v>
          </cell>
          <cell r="BB38" t="str">
            <v>-</v>
          </cell>
          <cell r="BD38" t="str">
            <v>-</v>
          </cell>
          <cell r="BF38" t="str">
            <v>-</v>
          </cell>
          <cell r="BH38" t="str">
            <v>-</v>
          </cell>
          <cell r="BJ38" t="str">
            <v>-</v>
          </cell>
          <cell r="BL38" t="str">
            <v>-</v>
          </cell>
          <cell r="BN38" t="str">
            <v>-</v>
          </cell>
          <cell r="BP38" t="str">
            <v>-</v>
          </cell>
          <cell r="BR38" t="str">
            <v>-</v>
          </cell>
          <cell r="BT38" t="str">
            <v>-</v>
          </cell>
          <cell r="BV38" t="str">
            <v>-</v>
          </cell>
          <cell r="BX38" t="str">
            <v>-</v>
          </cell>
          <cell r="BZ38" t="str">
            <v>-</v>
          </cell>
          <cell r="CB38" t="str">
            <v>-</v>
          </cell>
        </row>
        <row r="39">
          <cell r="D39">
            <v>4067</v>
          </cell>
          <cell r="F39">
            <v>4067</v>
          </cell>
          <cell r="H39">
            <v>1591</v>
          </cell>
          <cell r="J39">
            <v>1600</v>
          </cell>
          <cell r="L39">
            <v>1580</v>
          </cell>
          <cell r="N39">
            <v>1472</v>
          </cell>
          <cell r="P39">
            <v>2138</v>
          </cell>
          <cell r="R39">
            <v>1793</v>
          </cell>
          <cell r="T39">
            <v>1436</v>
          </cell>
          <cell r="V39">
            <v>1238</v>
          </cell>
          <cell r="X39" t="str">
            <v>-</v>
          </cell>
          <cell r="Z39">
            <v>1338</v>
          </cell>
          <cell r="AB39">
            <v>1290</v>
          </cell>
          <cell r="AD39">
            <v>1287</v>
          </cell>
          <cell r="AF39">
            <v>1284</v>
          </cell>
          <cell r="AH39">
            <v>1181</v>
          </cell>
          <cell r="AJ39">
            <v>1243</v>
          </cell>
          <cell r="AL39">
            <v>1169</v>
          </cell>
          <cell r="AN39">
            <v>1104</v>
          </cell>
          <cell r="AP39" t="str">
            <v>-</v>
          </cell>
          <cell r="AR39">
            <v>1017</v>
          </cell>
          <cell r="AT39" t="str">
            <v>-</v>
          </cell>
          <cell r="AV39" t="str">
            <v>-</v>
          </cell>
          <cell r="AX39" t="str">
            <v>-</v>
          </cell>
          <cell r="AZ39" t="str">
            <v>-</v>
          </cell>
          <cell r="BB39" t="str">
            <v>-</v>
          </cell>
          <cell r="BD39" t="str">
            <v>-</v>
          </cell>
          <cell r="BF39" t="str">
            <v>-</v>
          </cell>
          <cell r="BH39" t="str">
            <v>-</v>
          </cell>
          <cell r="BJ39" t="str">
            <v>-</v>
          </cell>
          <cell r="BL39" t="str">
            <v>-</v>
          </cell>
          <cell r="BN39" t="str">
            <v>-</v>
          </cell>
          <cell r="BP39" t="str">
            <v>-</v>
          </cell>
          <cell r="BR39" t="str">
            <v>-</v>
          </cell>
          <cell r="BT39" t="str">
            <v>-</v>
          </cell>
          <cell r="BV39" t="str">
            <v>-</v>
          </cell>
          <cell r="BX39" t="str">
            <v>-</v>
          </cell>
          <cell r="BZ39" t="str">
            <v>-</v>
          </cell>
          <cell r="CB39" t="str">
            <v>-</v>
          </cell>
        </row>
        <row r="40">
          <cell r="D40">
            <v>4082</v>
          </cell>
          <cell r="F40" t="str">
            <v>-</v>
          </cell>
          <cell r="H40">
            <v>1606</v>
          </cell>
          <cell r="J40">
            <v>1615</v>
          </cell>
          <cell r="L40">
            <v>1595</v>
          </cell>
          <cell r="N40">
            <v>1487</v>
          </cell>
          <cell r="P40">
            <v>2153</v>
          </cell>
          <cell r="R40">
            <v>1808</v>
          </cell>
          <cell r="T40">
            <v>1451</v>
          </cell>
          <cell r="V40">
            <v>1253</v>
          </cell>
          <cell r="X40" t="str">
            <v>-</v>
          </cell>
          <cell r="Z40">
            <v>1353</v>
          </cell>
          <cell r="AB40">
            <v>1305</v>
          </cell>
          <cell r="AD40">
            <v>1302</v>
          </cell>
          <cell r="AF40">
            <v>1299</v>
          </cell>
          <cell r="AH40">
            <v>1196</v>
          </cell>
          <cell r="AJ40">
            <v>1258</v>
          </cell>
          <cell r="AL40">
            <v>1184</v>
          </cell>
          <cell r="AN40">
            <v>1119</v>
          </cell>
          <cell r="AP40" t="str">
            <v>-</v>
          </cell>
          <cell r="AR40">
            <v>1032</v>
          </cell>
          <cell r="AT40" t="str">
            <v>-</v>
          </cell>
          <cell r="AV40" t="str">
            <v>-</v>
          </cell>
          <cell r="AX40" t="str">
            <v>-</v>
          </cell>
          <cell r="AZ40" t="str">
            <v>-</v>
          </cell>
          <cell r="BB40" t="str">
            <v>-</v>
          </cell>
          <cell r="BD40" t="str">
            <v>-</v>
          </cell>
          <cell r="BF40" t="str">
            <v>-</v>
          </cell>
          <cell r="BH40" t="str">
            <v>-</v>
          </cell>
          <cell r="BJ40" t="str">
            <v>-</v>
          </cell>
          <cell r="BL40" t="str">
            <v>-</v>
          </cell>
          <cell r="BN40" t="str">
            <v>-</v>
          </cell>
          <cell r="BP40" t="str">
            <v>-</v>
          </cell>
          <cell r="BR40" t="str">
            <v>-</v>
          </cell>
          <cell r="BT40" t="str">
            <v>-</v>
          </cell>
          <cell r="BV40" t="str">
            <v>-</v>
          </cell>
          <cell r="BX40" t="str">
            <v>-</v>
          </cell>
          <cell r="BZ40" t="str">
            <v>-</v>
          </cell>
          <cell r="CB40" t="str">
            <v>-</v>
          </cell>
        </row>
        <row r="41">
          <cell r="D41">
            <v>3988</v>
          </cell>
          <cell r="F41">
            <v>3988</v>
          </cell>
          <cell r="H41">
            <v>1548</v>
          </cell>
          <cell r="J41">
            <v>1557</v>
          </cell>
          <cell r="L41">
            <v>1537</v>
          </cell>
          <cell r="N41">
            <v>1431</v>
          </cell>
          <cell r="P41">
            <v>2087</v>
          </cell>
          <cell r="R41">
            <v>1747</v>
          </cell>
          <cell r="T41">
            <v>1395</v>
          </cell>
          <cell r="V41">
            <v>1200</v>
          </cell>
          <cell r="X41" t="str">
            <v>-</v>
          </cell>
          <cell r="Z41">
            <v>1299</v>
          </cell>
          <cell r="AB41">
            <v>1251</v>
          </cell>
          <cell r="AD41">
            <v>1248</v>
          </cell>
          <cell r="AF41">
            <v>1245</v>
          </cell>
          <cell r="AH41">
            <v>1144</v>
          </cell>
          <cell r="AJ41">
            <v>1205</v>
          </cell>
          <cell r="AL41">
            <v>1132</v>
          </cell>
          <cell r="AN41">
            <v>1068</v>
          </cell>
          <cell r="AP41" t="str">
            <v>-</v>
          </cell>
          <cell r="AR41">
            <v>982</v>
          </cell>
          <cell r="AT41" t="str">
            <v>-</v>
          </cell>
          <cell r="AV41" t="str">
            <v>-</v>
          </cell>
          <cell r="AX41" t="str">
            <v>-</v>
          </cell>
          <cell r="AZ41" t="str">
            <v>-</v>
          </cell>
          <cell r="BB41" t="str">
            <v>-</v>
          </cell>
          <cell r="BD41" t="str">
            <v>-</v>
          </cell>
          <cell r="BF41" t="str">
            <v>-</v>
          </cell>
          <cell r="BH41" t="str">
            <v>-</v>
          </cell>
          <cell r="BJ41" t="str">
            <v>-</v>
          </cell>
          <cell r="BL41" t="str">
            <v>-</v>
          </cell>
          <cell r="BN41" t="str">
            <v>-</v>
          </cell>
          <cell r="BP41" t="str">
            <v>-</v>
          </cell>
          <cell r="BR41" t="str">
            <v>-</v>
          </cell>
          <cell r="BT41" t="str">
            <v>-</v>
          </cell>
          <cell r="BV41" t="str">
            <v>-</v>
          </cell>
          <cell r="BX41" t="str">
            <v>-</v>
          </cell>
          <cell r="BZ41" t="str">
            <v>-</v>
          </cell>
          <cell r="CB41" t="str">
            <v>-</v>
          </cell>
        </row>
        <row r="42">
          <cell r="D42" t="str">
            <v>-</v>
          </cell>
          <cell r="F42" t="str">
            <v>-</v>
          </cell>
          <cell r="H42" t="str">
            <v>-</v>
          </cell>
          <cell r="J42" t="str">
            <v>-</v>
          </cell>
          <cell r="L42" t="str">
            <v>-</v>
          </cell>
          <cell r="N42" t="str">
            <v>-</v>
          </cell>
          <cell r="P42" t="str">
            <v>-</v>
          </cell>
          <cell r="R42" t="str">
            <v>-</v>
          </cell>
          <cell r="T42" t="str">
            <v>-</v>
          </cell>
          <cell r="V42" t="str">
            <v>-</v>
          </cell>
          <cell r="X42" t="str">
            <v>-</v>
          </cell>
          <cell r="Z42" t="str">
            <v>-</v>
          </cell>
          <cell r="AB42" t="str">
            <v>-</v>
          </cell>
          <cell r="AD42" t="str">
            <v>-</v>
          </cell>
          <cell r="AF42" t="str">
            <v>-</v>
          </cell>
          <cell r="AH42" t="str">
            <v>-</v>
          </cell>
          <cell r="AJ42" t="str">
            <v>-</v>
          </cell>
          <cell r="AL42" t="str">
            <v>-</v>
          </cell>
          <cell r="AN42" t="str">
            <v>-</v>
          </cell>
          <cell r="AP42" t="str">
            <v>-</v>
          </cell>
          <cell r="AR42" t="str">
            <v>-</v>
          </cell>
          <cell r="AT42" t="str">
            <v>-</v>
          </cell>
          <cell r="AV42" t="str">
            <v>-</v>
          </cell>
          <cell r="AX42" t="str">
            <v>-</v>
          </cell>
          <cell r="AZ42" t="str">
            <v>-</v>
          </cell>
          <cell r="BB42" t="str">
            <v>-</v>
          </cell>
          <cell r="BD42" t="str">
            <v>-</v>
          </cell>
          <cell r="BF42" t="str">
            <v>-</v>
          </cell>
          <cell r="BH42" t="str">
            <v>-</v>
          </cell>
          <cell r="BJ42" t="str">
            <v>-</v>
          </cell>
          <cell r="BL42" t="str">
            <v>-</v>
          </cell>
          <cell r="BN42" t="str">
            <v>-</v>
          </cell>
          <cell r="BP42" t="str">
            <v>-</v>
          </cell>
          <cell r="BR42" t="str">
            <v>-</v>
          </cell>
          <cell r="BT42" t="str">
            <v>-</v>
          </cell>
          <cell r="BV42" t="str">
            <v>-</v>
          </cell>
          <cell r="BX42" t="str">
            <v>-</v>
          </cell>
          <cell r="BZ42" t="str">
            <v>-</v>
          </cell>
          <cell r="CB42" t="str">
            <v>-</v>
          </cell>
        </row>
        <row r="43">
          <cell r="D43">
            <v>4023</v>
          </cell>
          <cell r="F43" t="str">
            <v>-</v>
          </cell>
          <cell r="H43">
            <v>1583</v>
          </cell>
          <cell r="J43">
            <v>1592</v>
          </cell>
          <cell r="L43">
            <v>1572</v>
          </cell>
          <cell r="N43">
            <v>1466</v>
          </cell>
          <cell r="P43" t="str">
            <v>-</v>
          </cell>
          <cell r="R43">
            <v>1782</v>
          </cell>
          <cell r="T43" t="str">
            <v>-</v>
          </cell>
          <cell r="V43">
            <v>1235</v>
          </cell>
          <cell r="X43" t="str">
            <v>-</v>
          </cell>
          <cell r="Z43">
            <v>1334</v>
          </cell>
          <cell r="AB43">
            <v>1286</v>
          </cell>
          <cell r="AD43">
            <v>1283</v>
          </cell>
          <cell r="AF43">
            <v>1280</v>
          </cell>
          <cell r="AH43">
            <v>1179</v>
          </cell>
          <cell r="AJ43">
            <v>1240</v>
          </cell>
          <cell r="AL43">
            <v>1167</v>
          </cell>
          <cell r="AN43">
            <v>1103</v>
          </cell>
          <cell r="AP43" t="str">
            <v>-</v>
          </cell>
          <cell r="AR43">
            <v>1017</v>
          </cell>
          <cell r="AT43" t="str">
            <v>-</v>
          </cell>
          <cell r="AV43" t="str">
            <v>-</v>
          </cell>
          <cell r="AX43" t="str">
            <v>-</v>
          </cell>
          <cell r="AZ43" t="str">
            <v>-</v>
          </cell>
          <cell r="BB43" t="str">
            <v>-</v>
          </cell>
          <cell r="BD43" t="str">
            <v>-</v>
          </cell>
          <cell r="BF43" t="str">
            <v>-</v>
          </cell>
          <cell r="BH43" t="str">
            <v>-</v>
          </cell>
          <cell r="BJ43" t="str">
            <v>-</v>
          </cell>
          <cell r="BL43" t="str">
            <v>-</v>
          </cell>
          <cell r="BN43" t="str">
            <v>-</v>
          </cell>
          <cell r="BP43" t="str">
            <v>-</v>
          </cell>
          <cell r="BR43" t="str">
            <v>-</v>
          </cell>
          <cell r="BT43" t="str">
            <v>-</v>
          </cell>
          <cell r="BV43" t="str">
            <v>-</v>
          </cell>
          <cell r="BX43" t="str">
            <v>-</v>
          </cell>
          <cell r="BZ43" t="str">
            <v>-</v>
          </cell>
          <cell r="CB43" t="str">
            <v>-</v>
          </cell>
        </row>
        <row r="44">
          <cell r="D44" t="str">
            <v>-</v>
          </cell>
          <cell r="F44" t="str">
            <v>-</v>
          </cell>
          <cell r="H44" t="str">
            <v>-</v>
          </cell>
          <cell r="J44" t="str">
            <v>-</v>
          </cell>
          <cell r="L44" t="str">
            <v>-</v>
          </cell>
          <cell r="N44" t="str">
            <v>-</v>
          </cell>
          <cell r="P44" t="str">
            <v>-</v>
          </cell>
          <cell r="R44" t="str">
            <v>-</v>
          </cell>
          <cell r="T44" t="str">
            <v>-</v>
          </cell>
          <cell r="V44" t="str">
            <v>-</v>
          </cell>
          <cell r="X44" t="str">
            <v>-</v>
          </cell>
          <cell r="Z44" t="str">
            <v>-</v>
          </cell>
          <cell r="AB44" t="str">
            <v>-</v>
          </cell>
          <cell r="AD44" t="str">
            <v>-</v>
          </cell>
          <cell r="AF44" t="str">
            <v>-</v>
          </cell>
          <cell r="AH44" t="str">
            <v>-</v>
          </cell>
          <cell r="AJ44" t="str">
            <v>-</v>
          </cell>
          <cell r="AL44" t="str">
            <v>-</v>
          </cell>
          <cell r="AN44" t="str">
            <v>-</v>
          </cell>
          <cell r="AP44" t="str">
            <v>-</v>
          </cell>
          <cell r="AR44" t="str">
            <v>-</v>
          </cell>
          <cell r="AT44" t="str">
            <v>-</v>
          </cell>
          <cell r="AV44" t="str">
            <v>-</v>
          </cell>
          <cell r="AX44" t="str">
            <v>-</v>
          </cell>
          <cell r="AZ44" t="str">
            <v>-</v>
          </cell>
          <cell r="BB44" t="str">
            <v>-</v>
          </cell>
          <cell r="BD44" t="str">
            <v>-</v>
          </cell>
          <cell r="BF44" t="str">
            <v>-</v>
          </cell>
          <cell r="BH44" t="str">
            <v>-</v>
          </cell>
          <cell r="BJ44" t="str">
            <v>-</v>
          </cell>
          <cell r="BL44" t="str">
            <v>-</v>
          </cell>
          <cell r="BN44" t="str">
            <v>-</v>
          </cell>
          <cell r="BP44" t="str">
            <v>-</v>
          </cell>
          <cell r="BR44" t="str">
            <v>-</v>
          </cell>
          <cell r="BT44" t="str">
            <v>-</v>
          </cell>
          <cell r="BV44" t="str">
            <v>-</v>
          </cell>
          <cell r="BX44" t="str">
            <v>-</v>
          </cell>
          <cell r="BZ44" t="str">
            <v>-</v>
          </cell>
          <cell r="CB44" t="str">
            <v>-</v>
          </cell>
        </row>
        <row r="45">
          <cell r="D45" t="str">
            <v>-</v>
          </cell>
          <cell r="F45" t="str">
            <v>-</v>
          </cell>
          <cell r="H45" t="str">
            <v>-</v>
          </cell>
          <cell r="J45" t="str">
            <v>-</v>
          </cell>
          <cell r="L45" t="str">
            <v>-</v>
          </cell>
          <cell r="N45" t="str">
            <v>-</v>
          </cell>
          <cell r="P45" t="str">
            <v>-</v>
          </cell>
          <cell r="R45" t="str">
            <v>-</v>
          </cell>
          <cell r="T45" t="str">
            <v>-</v>
          </cell>
          <cell r="V45" t="str">
            <v>-</v>
          </cell>
          <cell r="X45" t="str">
            <v>-</v>
          </cell>
          <cell r="Z45" t="str">
            <v>-</v>
          </cell>
          <cell r="AB45" t="str">
            <v>-</v>
          </cell>
          <cell r="AD45" t="str">
            <v>-</v>
          </cell>
          <cell r="AF45" t="str">
            <v>-</v>
          </cell>
          <cell r="AH45" t="str">
            <v>-</v>
          </cell>
          <cell r="AJ45" t="str">
            <v>-</v>
          </cell>
          <cell r="AL45" t="str">
            <v>-</v>
          </cell>
          <cell r="AN45" t="str">
            <v>-</v>
          </cell>
          <cell r="AP45" t="str">
            <v>-</v>
          </cell>
          <cell r="AR45" t="str">
            <v>-</v>
          </cell>
          <cell r="AT45" t="str">
            <v>-</v>
          </cell>
          <cell r="AV45" t="str">
            <v>-</v>
          </cell>
          <cell r="AX45" t="str">
            <v>-</v>
          </cell>
          <cell r="AZ45" t="str">
            <v>-</v>
          </cell>
          <cell r="BB45" t="str">
            <v>-</v>
          </cell>
          <cell r="BD45" t="str">
            <v>-</v>
          </cell>
          <cell r="BF45" t="str">
            <v>-</v>
          </cell>
          <cell r="BH45" t="str">
            <v>-</v>
          </cell>
          <cell r="BJ45" t="str">
            <v>-</v>
          </cell>
          <cell r="BL45" t="str">
            <v>-</v>
          </cell>
          <cell r="BN45" t="str">
            <v>-</v>
          </cell>
          <cell r="BP45" t="str">
            <v>-</v>
          </cell>
          <cell r="BR45" t="str">
            <v>-</v>
          </cell>
          <cell r="BT45" t="str">
            <v>-</v>
          </cell>
          <cell r="BV45" t="str">
            <v>-</v>
          </cell>
          <cell r="BX45" t="str">
            <v>-</v>
          </cell>
          <cell r="BZ45" t="str">
            <v>-</v>
          </cell>
          <cell r="CB45" t="str">
            <v>-</v>
          </cell>
        </row>
        <row r="47">
          <cell r="D47" t="str">
            <v>-</v>
          </cell>
          <cell r="F47" t="str">
            <v>-</v>
          </cell>
          <cell r="H47" t="str">
            <v>-</v>
          </cell>
          <cell r="J47" t="str">
            <v>-</v>
          </cell>
          <cell r="L47" t="str">
            <v>-</v>
          </cell>
          <cell r="N47" t="str">
            <v>-</v>
          </cell>
          <cell r="P47">
            <v>2087</v>
          </cell>
          <cell r="R47">
            <v>1843</v>
          </cell>
          <cell r="T47">
            <v>1395</v>
          </cell>
          <cell r="V47">
            <v>1200</v>
          </cell>
          <cell r="X47" t="str">
            <v>-</v>
          </cell>
          <cell r="Z47" t="str">
            <v>-</v>
          </cell>
          <cell r="AB47" t="str">
            <v>-</v>
          </cell>
          <cell r="AD47" t="str">
            <v>-</v>
          </cell>
          <cell r="AF47" t="str">
            <v>-</v>
          </cell>
          <cell r="AH47" t="str">
            <v>-</v>
          </cell>
          <cell r="AJ47" t="str">
            <v>-</v>
          </cell>
          <cell r="AL47" t="str">
            <v>-</v>
          </cell>
          <cell r="AN47" t="str">
            <v>-</v>
          </cell>
          <cell r="AP47" t="str">
            <v>-</v>
          </cell>
          <cell r="AR47" t="str">
            <v>-</v>
          </cell>
          <cell r="AT47" t="str">
            <v>-</v>
          </cell>
          <cell r="AV47" t="str">
            <v>-</v>
          </cell>
          <cell r="AX47" t="str">
            <v>-</v>
          </cell>
          <cell r="AZ47" t="str">
            <v>-</v>
          </cell>
          <cell r="BB47" t="str">
            <v>-</v>
          </cell>
          <cell r="BD47" t="str">
            <v>-</v>
          </cell>
          <cell r="BF47" t="str">
            <v>-</v>
          </cell>
          <cell r="BH47" t="str">
            <v>-</v>
          </cell>
          <cell r="BJ47" t="str">
            <v>-</v>
          </cell>
          <cell r="BL47" t="str">
            <v>-</v>
          </cell>
          <cell r="BN47" t="str">
            <v>-</v>
          </cell>
          <cell r="BP47" t="str">
            <v>-</v>
          </cell>
          <cell r="BR47" t="str">
            <v>-</v>
          </cell>
          <cell r="BT47" t="str">
            <v>-</v>
          </cell>
          <cell r="BV47" t="str">
            <v>-</v>
          </cell>
          <cell r="BX47" t="str">
            <v>-</v>
          </cell>
          <cell r="BZ47" t="str">
            <v>-</v>
          </cell>
          <cell r="CB47" t="str">
            <v>-</v>
          </cell>
        </row>
        <row r="48">
          <cell r="D48">
            <v>599</v>
          </cell>
          <cell r="F48">
            <v>599</v>
          </cell>
          <cell r="H48">
            <v>251</v>
          </cell>
          <cell r="J48">
            <v>228</v>
          </cell>
          <cell r="L48">
            <v>206</v>
          </cell>
          <cell r="N48">
            <v>175</v>
          </cell>
          <cell r="P48">
            <v>239</v>
          </cell>
          <cell r="R48">
            <v>186</v>
          </cell>
          <cell r="T48">
            <v>166</v>
          </cell>
          <cell r="V48">
            <v>142</v>
          </cell>
          <cell r="X48">
            <v>134</v>
          </cell>
          <cell r="Z48">
            <v>212</v>
          </cell>
          <cell r="AB48">
            <v>177</v>
          </cell>
          <cell r="AD48">
            <v>170</v>
          </cell>
          <cell r="AF48">
            <v>154</v>
          </cell>
          <cell r="AH48">
            <v>145</v>
          </cell>
          <cell r="AJ48">
            <v>148</v>
          </cell>
          <cell r="AL48">
            <v>138</v>
          </cell>
          <cell r="AN48">
            <v>137</v>
          </cell>
          <cell r="AP48">
            <v>130</v>
          </cell>
          <cell r="AR48">
            <v>126</v>
          </cell>
          <cell r="AT48">
            <v>132</v>
          </cell>
          <cell r="AV48" t="str">
            <v>-</v>
          </cell>
          <cell r="AX48" t="str">
            <v>-</v>
          </cell>
          <cell r="AZ48" t="str">
            <v>-</v>
          </cell>
          <cell r="BB48">
            <v>122</v>
          </cell>
          <cell r="BD48">
            <v>125</v>
          </cell>
          <cell r="BF48">
            <v>136</v>
          </cell>
          <cell r="BH48" t="str">
            <v>-</v>
          </cell>
          <cell r="BJ48" t="str">
            <v>-</v>
          </cell>
          <cell r="BL48" t="str">
            <v>-</v>
          </cell>
          <cell r="BN48" t="str">
            <v>-</v>
          </cell>
          <cell r="BP48" t="str">
            <v>-</v>
          </cell>
          <cell r="BR48" t="str">
            <v>-</v>
          </cell>
          <cell r="BT48" t="str">
            <v>-</v>
          </cell>
          <cell r="BV48" t="str">
            <v>-</v>
          </cell>
          <cell r="BX48" t="str">
            <v>-</v>
          </cell>
          <cell r="BZ48" t="str">
            <v>-</v>
          </cell>
          <cell r="CB48" t="str">
            <v>-</v>
          </cell>
        </row>
        <row r="49">
          <cell r="D49">
            <v>599</v>
          </cell>
          <cell r="F49">
            <v>599</v>
          </cell>
          <cell r="H49">
            <v>251</v>
          </cell>
          <cell r="J49">
            <v>228</v>
          </cell>
          <cell r="L49">
            <v>206</v>
          </cell>
          <cell r="N49">
            <v>175</v>
          </cell>
          <cell r="P49">
            <v>239</v>
          </cell>
          <cell r="R49">
            <v>186</v>
          </cell>
          <cell r="T49">
            <v>166</v>
          </cell>
          <cell r="V49">
            <v>142</v>
          </cell>
          <cell r="X49">
            <v>134</v>
          </cell>
          <cell r="Z49">
            <v>212</v>
          </cell>
          <cell r="AB49">
            <v>177</v>
          </cell>
          <cell r="AD49">
            <v>170</v>
          </cell>
          <cell r="AF49">
            <v>154</v>
          </cell>
          <cell r="AH49">
            <v>145</v>
          </cell>
          <cell r="AJ49">
            <v>148</v>
          </cell>
          <cell r="AL49">
            <v>138</v>
          </cell>
          <cell r="AN49">
            <v>137</v>
          </cell>
          <cell r="AP49">
            <v>130</v>
          </cell>
          <cell r="AR49">
            <v>126</v>
          </cell>
          <cell r="AT49">
            <v>132</v>
          </cell>
          <cell r="AV49" t="str">
            <v>-</v>
          </cell>
          <cell r="AX49" t="str">
            <v>-</v>
          </cell>
          <cell r="AZ49" t="str">
            <v>-</v>
          </cell>
          <cell r="BB49">
            <v>122</v>
          </cell>
          <cell r="BD49">
            <v>125</v>
          </cell>
          <cell r="BF49">
            <v>136</v>
          </cell>
          <cell r="BH49" t="str">
            <v>-</v>
          </cell>
          <cell r="BJ49" t="str">
            <v>-</v>
          </cell>
          <cell r="BL49" t="str">
            <v>-</v>
          </cell>
          <cell r="BN49" t="str">
            <v>-</v>
          </cell>
          <cell r="BP49" t="str">
            <v>-</v>
          </cell>
          <cell r="BR49" t="str">
            <v>-</v>
          </cell>
          <cell r="BT49" t="str">
            <v>-</v>
          </cell>
          <cell r="BV49" t="str">
            <v>-</v>
          </cell>
          <cell r="BX49" t="str">
            <v>-</v>
          </cell>
          <cell r="BZ49" t="str">
            <v>-</v>
          </cell>
          <cell r="CB49" t="str">
            <v>-</v>
          </cell>
        </row>
        <row r="50">
          <cell r="D50">
            <v>624</v>
          </cell>
          <cell r="F50">
            <v>624</v>
          </cell>
          <cell r="H50">
            <v>261</v>
          </cell>
          <cell r="J50">
            <v>238</v>
          </cell>
          <cell r="L50">
            <v>215</v>
          </cell>
          <cell r="N50">
            <v>183</v>
          </cell>
          <cell r="P50">
            <v>249</v>
          </cell>
          <cell r="R50">
            <v>194</v>
          </cell>
          <cell r="T50">
            <v>173</v>
          </cell>
          <cell r="V50">
            <v>148</v>
          </cell>
          <cell r="X50">
            <v>139</v>
          </cell>
          <cell r="Z50">
            <v>221</v>
          </cell>
          <cell r="AB50">
            <v>184</v>
          </cell>
          <cell r="AD50">
            <v>177</v>
          </cell>
          <cell r="AF50">
            <v>160</v>
          </cell>
          <cell r="AH50">
            <v>151</v>
          </cell>
          <cell r="AJ50">
            <v>155</v>
          </cell>
          <cell r="AL50">
            <v>144</v>
          </cell>
          <cell r="AN50">
            <v>143</v>
          </cell>
          <cell r="AP50">
            <v>135</v>
          </cell>
          <cell r="AR50">
            <v>131</v>
          </cell>
          <cell r="AT50">
            <v>138</v>
          </cell>
          <cell r="AV50" t="str">
            <v>-</v>
          </cell>
          <cell r="AX50" t="str">
            <v>-</v>
          </cell>
          <cell r="AZ50" t="str">
            <v>-</v>
          </cell>
          <cell r="BB50">
            <v>127</v>
          </cell>
          <cell r="BD50">
            <v>130</v>
          </cell>
          <cell r="BF50">
            <v>142</v>
          </cell>
          <cell r="BH50" t="str">
            <v>-</v>
          </cell>
          <cell r="BJ50" t="str">
            <v>-</v>
          </cell>
          <cell r="BL50" t="str">
            <v>-</v>
          </cell>
          <cell r="BN50" t="str">
            <v>-</v>
          </cell>
          <cell r="BP50" t="str">
            <v>-</v>
          </cell>
          <cell r="BR50" t="str">
            <v>-</v>
          </cell>
          <cell r="BT50" t="str">
            <v>-</v>
          </cell>
          <cell r="BV50" t="str">
            <v>-</v>
          </cell>
          <cell r="BX50" t="str">
            <v>-</v>
          </cell>
          <cell r="BZ50" t="str">
            <v>-</v>
          </cell>
          <cell r="CB50" t="str">
            <v>-</v>
          </cell>
        </row>
        <row r="51">
          <cell r="D51">
            <v>624</v>
          </cell>
          <cell r="F51">
            <v>624</v>
          </cell>
          <cell r="H51">
            <v>261</v>
          </cell>
          <cell r="J51">
            <v>238</v>
          </cell>
          <cell r="L51">
            <v>215</v>
          </cell>
          <cell r="N51">
            <v>183</v>
          </cell>
          <cell r="P51">
            <v>249</v>
          </cell>
          <cell r="R51">
            <v>194</v>
          </cell>
          <cell r="T51">
            <v>173</v>
          </cell>
          <cell r="V51">
            <v>148</v>
          </cell>
          <cell r="X51">
            <v>139</v>
          </cell>
          <cell r="Z51">
            <v>221</v>
          </cell>
          <cell r="AB51">
            <v>184</v>
          </cell>
          <cell r="AD51">
            <v>177</v>
          </cell>
          <cell r="AF51">
            <v>160</v>
          </cell>
          <cell r="AH51">
            <v>151</v>
          </cell>
          <cell r="AJ51">
            <v>155</v>
          </cell>
          <cell r="AL51">
            <v>144</v>
          </cell>
          <cell r="AN51">
            <v>143</v>
          </cell>
          <cell r="AP51">
            <v>135</v>
          </cell>
          <cell r="AR51">
            <v>131</v>
          </cell>
          <cell r="AT51">
            <v>138</v>
          </cell>
          <cell r="AV51" t="str">
            <v>-</v>
          </cell>
          <cell r="AX51" t="str">
            <v>-</v>
          </cell>
          <cell r="AZ51" t="str">
            <v>-</v>
          </cell>
          <cell r="BB51">
            <v>127</v>
          </cell>
          <cell r="BD51">
            <v>130</v>
          </cell>
          <cell r="BF51">
            <v>142</v>
          </cell>
          <cell r="BH51" t="str">
            <v>-</v>
          </cell>
          <cell r="BJ51" t="str">
            <v>-</v>
          </cell>
          <cell r="BL51" t="str">
            <v>-</v>
          </cell>
          <cell r="BN51" t="str">
            <v>-</v>
          </cell>
          <cell r="BP51" t="str">
            <v>-</v>
          </cell>
          <cell r="BR51" t="str">
            <v>-</v>
          </cell>
          <cell r="BT51" t="str">
            <v>-</v>
          </cell>
          <cell r="BV51" t="str">
            <v>-</v>
          </cell>
          <cell r="BX51" t="str">
            <v>-</v>
          </cell>
          <cell r="BZ51" t="str">
            <v>-</v>
          </cell>
          <cell r="CB51" t="str">
            <v>-</v>
          </cell>
        </row>
        <row r="52">
          <cell r="D52">
            <v>624</v>
          </cell>
          <cell r="F52">
            <v>624</v>
          </cell>
          <cell r="H52">
            <v>261</v>
          </cell>
          <cell r="J52">
            <v>238</v>
          </cell>
          <cell r="L52">
            <v>215</v>
          </cell>
          <cell r="N52">
            <v>183</v>
          </cell>
          <cell r="P52">
            <v>249</v>
          </cell>
          <cell r="R52">
            <v>194</v>
          </cell>
          <cell r="T52">
            <v>173</v>
          </cell>
          <cell r="V52">
            <v>148</v>
          </cell>
          <cell r="X52">
            <v>139</v>
          </cell>
          <cell r="Z52">
            <v>221</v>
          </cell>
          <cell r="AB52">
            <v>184</v>
          </cell>
          <cell r="AD52">
            <v>177</v>
          </cell>
          <cell r="AF52">
            <v>160</v>
          </cell>
          <cell r="AH52">
            <v>151</v>
          </cell>
          <cell r="AJ52">
            <v>155</v>
          </cell>
          <cell r="AL52">
            <v>144</v>
          </cell>
          <cell r="AN52">
            <v>143</v>
          </cell>
          <cell r="AP52">
            <v>135</v>
          </cell>
          <cell r="AR52">
            <v>131</v>
          </cell>
          <cell r="AT52">
            <v>138</v>
          </cell>
          <cell r="AV52" t="str">
            <v>-</v>
          </cell>
          <cell r="AX52" t="str">
            <v>-</v>
          </cell>
          <cell r="AZ52" t="str">
            <v>-</v>
          </cell>
          <cell r="BB52">
            <v>127</v>
          </cell>
          <cell r="BD52">
            <v>130</v>
          </cell>
          <cell r="BF52">
            <v>142</v>
          </cell>
          <cell r="BH52" t="str">
            <v>-</v>
          </cell>
          <cell r="BJ52" t="str">
            <v>-</v>
          </cell>
          <cell r="BL52" t="str">
            <v>-</v>
          </cell>
          <cell r="BN52" t="str">
            <v>-</v>
          </cell>
          <cell r="BP52" t="str">
            <v>-</v>
          </cell>
          <cell r="BR52" t="str">
            <v>-</v>
          </cell>
          <cell r="BT52" t="str">
            <v>-</v>
          </cell>
          <cell r="BV52" t="str">
            <v>-</v>
          </cell>
          <cell r="BX52" t="str">
            <v>-</v>
          </cell>
          <cell r="BZ52" t="str">
            <v>-</v>
          </cell>
          <cell r="CB52" t="str">
            <v>-</v>
          </cell>
        </row>
        <row r="53">
          <cell r="D53">
            <v>624</v>
          </cell>
          <cell r="F53">
            <v>624</v>
          </cell>
          <cell r="H53">
            <v>261</v>
          </cell>
          <cell r="J53">
            <v>238</v>
          </cell>
          <cell r="L53">
            <v>215</v>
          </cell>
          <cell r="N53">
            <v>183</v>
          </cell>
          <cell r="P53">
            <v>249</v>
          </cell>
          <cell r="R53">
            <v>194</v>
          </cell>
          <cell r="T53">
            <v>173</v>
          </cell>
          <cell r="V53">
            <v>148</v>
          </cell>
          <cell r="X53">
            <v>139</v>
          </cell>
          <cell r="Z53">
            <v>221</v>
          </cell>
          <cell r="AB53">
            <v>184</v>
          </cell>
          <cell r="AD53">
            <v>177</v>
          </cell>
          <cell r="AF53">
            <v>160</v>
          </cell>
          <cell r="AH53">
            <v>151</v>
          </cell>
          <cell r="AJ53">
            <v>155</v>
          </cell>
          <cell r="AL53">
            <v>144</v>
          </cell>
          <cell r="AN53">
            <v>143</v>
          </cell>
          <cell r="AP53">
            <v>135</v>
          </cell>
          <cell r="AR53">
            <v>131</v>
          </cell>
          <cell r="AT53">
            <v>138</v>
          </cell>
          <cell r="AV53" t="str">
            <v>-</v>
          </cell>
          <cell r="AX53" t="str">
            <v>-</v>
          </cell>
          <cell r="AZ53" t="str">
            <v>-</v>
          </cell>
          <cell r="BB53">
            <v>127</v>
          </cell>
          <cell r="BD53">
            <v>130</v>
          </cell>
          <cell r="BF53">
            <v>142</v>
          </cell>
          <cell r="BH53" t="str">
            <v>-</v>
          </cell>
          <cell r="BJ53" t="str">
            <v>-</v>
          </cell>
          <cell r="BL53" t="str">
            <v>-</v>
          </cell>
          <cell r="BN53" t="str">
            <v>-</v>
          </cell>
          <cell r="BP53" t="str">
            <v>-</v>
          </cell>
          <cell r="BR53" t="str">
            <v>-</v>
          </cell>
          <cell r="BT53" t="str">
            <v>-</v>
          </cell>
          <cell r="BV53" t="str">
            <v>-</v>
          </cell>
          <cell r="BX53" t="str">
            <v>-</v>
          </cell>
          <cell r="BZ53" t="str">
            <v>-</v>
          </cell>
          <cell r="CB53" t="str">
            <v>-</v>
          </cell>
        </row>
        <row r="54">
          <cell r="D54">
            <v>779</v>
          </cell>
          <cell r="F54">
            <v>779</v>
          </cell>
          <cell r="H54">
            <v>326</v>
          </cell>
          <cell r="J54">
            <v>297</v>
          </cell>
          <cell r="L54">
            <v>268</v>
          </cell>
          <cell r="N54">
            <v>228</v>
          </cell>
          <cell r="P54">
            <v>311</v>
          </cell>
          <cell r="R54">
            <v>242</v>
          </cell>
          <cell r="T54">
            <v>216</v>
          </cell>
          <cell r="V54">
            <v>185</v>
          </cell>
          <cell r="X54">
            <v>174</v>
          </cell>
          <cell r="Z54">
            <v>276</v>
          </cell>
          <cell r="AB54">
            <v>230</v>
          </cell>
          <cell r="AD54">
            <v>221</v>
          </cell>
          <cell r="AF54">
            <v>200</v>
          </cell>
          <cell r="AH54">
            <v>189</v>
          </cell>
          <cell r="AJ54">
            <v>193</v>
          </cell>
          <cell r="AL54">
            <v>180</v>
          </cell>
          <cell r="AN54">
            <v>178</v>
          </cell>
          <cell r="AP54">
            <v>169</v>
          </cell>
          <cell r="AR54">
            <v>164</v>
          </cell>
          <cell r="AT54">
            <v>172</v>
          </cell>
          <cell r="AV54" t="str">
            <v>-</v>
          </cell>
          <cell r="AX54" t="str">
            <v>-</v>
          </cell>
          <cell r="AZ54" t="str">
            <v>-</v>
          </cell>
          <cell r="BB54">
            <v>158</v>
          </cell>
          <cell r="BD54">
            <v>162</v>
          </cell>
          <cell r="BF54">
            <v>177</v>
          </cell>
          <cell r="BH54" t="str">
            <v>-</v>
          </cell>
          <cell r="BJ54" t="str">
            <v>-</v>
          </cell>
          <cell r="BL54" t="str">
            <v>-</v>
          </cell>
          <cell r="BN54" t="str">
            <v>-</v>
          </cell>
          <cell r="BP54" t="str">
            <v>-</v>
          </cell>
          <cell r="BR54" t="str">
            <v>-</v>
          </cell>
          <cell r="BT54" t="str">
            <v>-</v>
          </cell>
          <cell r="BV54" t="str">
            <v>-</v>
          </cell>
          <cell r="BX54" t="str">
            <v>-</v>
          </cell>
          <cell r="BZ54" t="str">
            <v>-</v>
          </cell>
          <cell r="CB54" t="str">
            <v>-</v>
          </cell>
        </row>
        <row r="55">
          <cell r="D55">
            <v>779</v>
          </cell>
          <cell r="F55">
            <v>779</v>
          </cell>
          <cell r="H55">
            <v>326</v>
          </cell>
          <cell r="J55">
            <v>297</v>
          </cell>
          <cell r="L55">
            <v>268</v>
          </cell>
          <cell r="N55">
            <v>228</v>
          </cell>
          <cell r="P55">
            <v>311</v>
          </cell>
          <cell r="R55">
            <v>242</v>
          </cell>
          <cell r="T55">
            <v>216</v>
          </cell>
          <cell r="V55">
            <v>185</v>
          </cell>
          <cell r="X55">
            <v>174</v>
          </cell>
          <cell r="Z55">
            <v>276</v>
          </cell>
          <cell r="AB55">
            <v>230</v>
          </cell>
          <cell r="AD55">
            <v>221</v>
          </cell>
          <cell r="AF55">
            <v>200</v>
          </cell>
          <cell r="AH55">
            <v>189</v>
          </cell>
          <cell r="AJ55">
            <v>193</v>
          </cell>
          <cell r="AL55">
            <v>180</v>
          </cell>
          <cell r="AN55">
            <v>178</v>
          </cell>
          <cell r="AP55">
            <v>169</v>
          </cell>
          <cell r="AR55">
            <v>164</v>
          </cell>
          <cell r="AT55">
            <v>172</v>
          </cell>
          <cell r="AV55" t="str">
            <v>-</v>
          </cell>
          <cell r="AX55" t="str">
            <v>-</v>
          </cell>
          <cell r="AZ55" t="str">
            <v>-</v>
          </cell>
          <cell r="BB55">
            <v>158</v>
          </cell>
          <cell r="BD55">
            <v>162</v>
          </cell>
          <cell r="BF55">
            <v>177</v>
          </cell>
          <cell r="BH55" t="str">
            <v>-</v>
          </cell>
          <cell r="BJ55" t="str">
            <v>-</v>
          </cell>
          <cell r="BL55" t="str">
            <v>-</v>
          </cell>
          <cell r="BN55" t="str">
            <v>-</v>
          </cell>
          <cell r="BP55" t="str">
            <v>-</v>
          </cell>
          <cell r="BR55" t="str">
            <v>-</v>
          </cell>
          <cell r="BT55" t="str">
            <v>-</v>
          </cell>
          <cell r="BV55" t="str">
            <v>-</v>
          </cell>
          <cell r="BX55" t="str">
            <v>-</v>
          </cell>
          <cell r="BZ55" t="str">
            <v>-</v>
          </cell>
          <cell r="CB55" t="str">
            <v>-</v>
          </cell>
        </row>
        <row r="56">
          <cell r="D56">
            <v>779</v>
          </cell>
          <cell r="F56">
            <v>779</v>
          </cell>
          <cell r="H56">
            <v>326</v>
          </cell>
          <cell r="J56">
            <v>297</v>
          </cell>
          <cell r="L56">
            <v>268</v>
          </cell>
          <cell r="N56">
            <v>228</v>
          </cell>
          <cell r="P56">
            <v>311</v>
          </cell>
          <cell r="R56">
            <v>242</v>
          </cell>
          <cell r="T56">
            <v>216</v>
          </cell>
          <cell r="V56">
            <v>185</v>
          </cell>
          <cell r="X56">
            <v>174</v>
          </cell>
          <cell r="Z56">
            <v>276</v>
          </cell>
          <cell r="AB56">
            <v>230</v>
          </cell>
          <cell r="AD56">
            <v>221</v>
          </cell>
          <cell r="AF56">
            <v>200</v>
          </cell>
          <cell r="AH56">
            <v>189</v>
          </cell>
          <cell r="AJ56">
            <v>193</v>
          </cell>
          <cell r="AL56">
            <v>180</v>
          </cell>
          <cell r="AN56">
            <v>178</v>
          </cell>
          <cell r="AP56">
            <v>169</v>
          </cell>
          <cell r="AR56">
            <v>164</v>
          </cell>
          <cell r="AT56">
            <v>172</v>
          </cell>
          <cell r="AV56" t="str">
            <v>-</v>
          </cell>
          <cell r="AX56" t="str">
            <v>-</v>
          </cell>
          <cell r="AZ56" t="str">
            <v>-</v>
          </cell>
          <cell r="BB56">
            <v>158</v>
          </cell>
          <cell r="BD56">
            <v>162</v>
          </cell>
          <cell r="BF56">
            <v>177</v>
          </cell>
          <cell r="BH56" t="str">
            <v>-</v>
          </cell>
          <cell r="BJ56" t="str">
            <v>-</v>
          </cell>
          <cell r="BL56" t="str">
            <v>-</v>
          </cell>
          <cell r="BN56" t="str">
            <v>-</v>
          </cell>
          <cell r="BP56" t="str">
            <v>-</v>
          </cell>
          <cell r="BR56" t="str">
            <v>-</v>
          </cell>
          <cell r="BT56" t="str">
            <v>-</v>
          </cell>
          <cell r="BV56" t="str">
            <v>-</v>
          </cell>
          <cell r="BX56" t="str">
            <v>-</v>
          </cell>
          <cell r="BZ56" t="str">
            <v>-</v>
          </cell>
          <cell r="CB56" t="str">
            <v>-</v>
          </cell>
        </row>
        <row r="57">
          <cell r="D57">
            <v>779</v>
          </cell>
          <cell r="F57">
            <v>779</v>
          </cell>
          <cell r="H57">
            <v>326</v>
          </cell>
          <cell r="J57">
            <v>297</v>
          </cell>
          <cell r="L57">
            <v>268</v>
          </cell>
          <cell r="N57">
            <v>228</v>
          </cell>
          <cell r="P57">
            <v>311</v>
          </cell>
          <cell r="R57">
            <v>242</v>
          </cell>
          <cell r="T57">
            <v>216</v>
          </cell>
          <cell r="V57">
            <v>185</v>
          </cell>
          <cell r="X57">
            <v>174</v>
          </cell>
          <cell r="Z57">
            <v>276</v>
          </cell>
          <cell r="AB57">
            <v>230</v>
          </cell>
          <cell r="AD57">
            <v>221</v>
          </cell>
          <cell r="AF57">
            <v>200</v>
          </cell>
          <cell r="AH57">
            <v>189</v>
          </cell>
          <cell r="AJ57">
            <v>193</v>
          </cell>
          <cell r="AL57">
            <v>180</v>
          </cell>
          <cell r="AN57">
            <v>178</v>
          </cell>
          <cell r="AP57">
            <v>169</v>
          </cell>
          <cell r="AR57">
            <v>164</v>
          </cell>
          <cell r="AT57">
            <v>172</v>
          </cell>
          <cell r="AV57" t="str">
            <v>-</v>
          </cell>
          <cell r="AX57" t="str">
            <v>-</v>
          </cell>
          <cell r="AZ57" t="str">
            <v>-</v>
          </cell>
          <cell r="BB57">
            <v>158</v>
          </cell>
          <cell r="BD57">
            <v>162</v>
          </cell>
          <cell r="BF57">
            <v>177</v>
          </cell>
          <cell r="BH57" t="str">
            <v>-</v>
          </cell>
          <cell r="BJ57" t="str">
            <v>-</v>
          </cell>
          <cell r="BL57" t="str">
            <v>-</v>
          </cell>
          <cell r="BN57" t="str">
            <v>-</v>
          </cell>
          <cell r="BP57" t="str">
            <v>-</v>
          </cell>
          <cell r="BR57" t="str">
            <v>-</v>
          </cell>
          <cell r="BT57" t="str">
            <v>-</v>
          </cell>
          <cell r="BV57" t="str">
            <v>-</v>
          </cell>
          <cell r="BX57" t="str">
            <v>-</v>
          </cell>
          <cell r="BZ57" t="str">
            <v>-</v>
          </cell>
          <cell r="CB57" t="str">
            <v>-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одержание прайса"/>
      <sheetName val="Настройки регионов"/>
      <sheetName val="Алфавитный указатель"/>
      <sheetName val="АКЦИИ на металл"/>
      <sheetName val="Распродажи"/>
      <sheetName val="Наценки_1"/>
      <sheetName val="Наценки_2"/>
      <sheetName val="Вся профилировка (размеры)"/>
      <sheetName val="Вся профилировка (ч1)"/>
      <sheetName val="Вся профилировка (ч2)"/>
      <sheetName val="Вся профилировка (Примечания)"/>
      <sheetName val="1_1_КРОВЛЯ"/>
      <sheetName val="1_2_Доборные элементы кровли"/>
      <sheetName val="1_3_Доборные элементы кровли"/>
      <sheetName val="1_4_Битумная черепица 1"/>
      <sheetName val="1_5_Битумная черепица 2"/>
      <sheetName val="1_6_Битумная черепица 3"/>
      <sheetName val="1_7_Руфшилд"/>
      <sheetName val="1_8_Комплектующие для БЧ"/>
      <sheetName val="1_9_Битумные материалы_1"/>
      <sheetName val="1_10_Битумные материалы_2"/>
      <sheetName val="1_11_Композит черепица GL"/>
      <sheetName val="1_12_Черепица Luxard"/>
      <sheetName val="1_13_Черепица Gerard"/>
      <sheetName val="1_14_Черепица Metrotile "/>
      <sheetName val="1_15_ Черепица_Ондулин"/>
      <sheetName val="1_16_Шифер"/>
      <sheetName val="1_17_Снег-ли GL,Optima"/>
      <sheetName val="1_18_ЭБК GL"/>
      <sheetName val="1_19_ЭБК Optima"/>
      <sheetName val="1_20_Vilpe_1"/>
      <sheetName val="1_21_Vilpe_2"/>
      <sheetName val="1_22_Krovent"/>
      <sheetName val="1_23_ТехноНиколь, Gervent"/>
      <sheetName val="1_24_Полимерные мембраны"/>
      <sheetName val="1_25_Комп-я для пл-х кровель_1"/>
      <sheetName val="1_26_Комп-я для пл-х кровель_2"/>
      <sheetName val="1_27_Проходки MasterFlash "/>
      <sheetName val="1_28_Дымники_кожухи"/>
      <sheetName val="2_1_Водосток GL_1"/>
      <sheetName val="2_2_Водосток GL_2"/>
      <sheetName val="2_3_Водосток_Optima"/>
      <sheetName val="2_4_Водосток_Vortex"/>
      <sheetName val="2_5_Водосток ПВХ GL"/>
      <sheetName val="3_1_ЦИНК"/>
      <sheetName val="4_1_ФАСАД"/>
      <sheetName val="4_2_Доборные элементы Фасад_1"/>
      <sheetName val="4_3_Доборные элементы Фасад_2"/>
      <sheetName val="4_4_Виниловый сайдинг"/>
      <sheetName val="4_5_Фасадные панели GL"/>
      <sheetName val="4_6_Фасадные панели_2"/>
      <sheetName val="4_7_Фиброцементный сайдинг"/>
      <sheetName val="4_8_Фиброцементный сайдинг_2"/>
      <sheetName val="4_9_Фиброцементные плиты"/>
      <sheetName val="4_10_Искусственный_камень_1"/>
      <sheetName val="4_11_Искусственный_камень_2"/>
      <sheetName val="4_12_Искусственный_камень_3"/>
      <sheetName val="4_13_Термопанели White Hills"/>
      <sheetName val="4_14_НФС_Искусственный камень"/>
      <sheetName val="4_15_Фасадные_кассеты"/>
      <sheetName val="4_15_ГК-профиль"/>
      <sheetName val="4_16_Навесная фасадная система1"/>
      <sheetName val="4_17_Навесная фасадная система2"/>
      <sheetName val="4_18_Навесная фасадная система3"/>
      <sheetName val="5_1_ЗАБОРЫ"/>
      <sheetName val="5_2_Вх. группы Colority "/>
      <sheetName val="5_3_ЗАБОРЫ ЖАЛЮЗИ 1"/>
      <sheetName val="5_4_ЗАБОРЫ ЖАЛЮЗИ 2"/>
      <sheetName val="5_5_ЗАБОРЫ ЖАЛЮЗИ 3"/>
      <sheetName val="5_6_ЗАБОРЫ ЖАЛЮЗИ 4"/>
      <sheetName val="5_7_Доборные эл-ты ограждений"/>
      <sheetName val="5_8_Колпаки_на_столбы"/>
      <sheetName val="6_1_Гидро-пароизоляция "/>
      <sheetName val="6_2_Комплектующие "/>
      <sheetName val="6_3_Крепеж_1"/>
      <sheetName val="6_4_Крепеж_2"/>
      <sheetName val="6_5_Утеплители"/>
      <sheetName val="6_6_Carbon_LOGICPIR"/>
      <sheetName val="6_7_Инструменты"/>
      <sheetName val="7_1_Террасная доска"/>
      <sheetName val="7_2_ДПК GrandLine"/>
      <sheetName val="7_3_ДПК_2"/>
      <sheetName val="7_4_ДПК CM_Decking"/>
      <sheetName val="7_5_Водоотвод_Газонные решетки"/>
      <sheetName val="7_6_Дренажные_системы"/>
      <sheetName val="7_7_Тр. плитка SteinRus_1"/>
      <sheetName val="7_8_Тр. плитка SteinRus_2"/>
      <sheetName val="7_9_Тр. плитка SteinGot"/>
      <sheetName val="7_10_Тр. плитка Braer"/>
      <sheetName val="7_11_Малые_формы"/>
      <sheetName val="8_1_Газобетон_1"/>
      <sheetName val="8_2_Газобетон_2"/>
      <sheetName val="8_3_Газобетон_3"/>
      <sheetName val="8_4_Газобетон_4"/>
      <sheetName val="8_5_Кирпич_1"/>
      <sheetName val="8_6_Кирпич_2"/>
      <sheetName val="8_7_Кирпич_3"/>
      <sheetName val="8_8_Кирпич_4"/>
      <sheetName val="8_9_Кирпич_5"/>
      <sheetName val="8_10_Кирпич_6"/>
      <sheetName val="8_11_Кирпич_7"/>
      <sheetName val="9_УПАКОВКА"/>
      <sheetName val="Цены"/>
      <sheetName val="ЦФО"/>
      <sheetName val="РБ"/>
      <sheetName val="EUR"/>
      <sheetName val="Брянск"/>
      <sheetName val="НН"/>
      <sheetName val="Киров"/>
      <sheetName val="Екат"/>
      <sheetName val="Пенза"/>
      <sheetName val="Тат"/>
      <sheetName val="Уфа"/>
      <sheetName val="Спб"/>
      <sheetName val="Вор"/>
      <sheetName val="Челны"/>
      <sheetName val="Самара"/>
      <sheetName val="Ульяновск"/>
      <sheetName val="Волг"/>
      <sheetName val="Крр"/>
      <sheetName val="Крым"/>
      <sheetName val="МинВоды"/>
      <sheetName val="Саратов"/>
      <sheetName val="ДЭ"/>
    </sheetNames>
    <sheetDataSet>
      <sheetData sheetId="0"/>
      <sheetData sheetId="1">
        <row r="2">
          <cell r="B2" t="str">
            <v>Республика Беларусь</v>
          </cell>
          <cell r="D2" t="str">
            <v>г. Москва и Московская область</v>
          </cell>
          <cell r="L2" t="str">
            <v>Таблица_РБ</v>
          </cell>
          <cell r="M2" t="str">
            <v>ДЭ_РБ</v>
          </cell>
        </row>
        <row r="3">
          <cell r="D3" t="str">
            <v>Республика Беларусь</v>
          </cell>
          <cell r="H3" t="str">
            <v>Минск</v>
          </cell>
        </row>
        <row r="4">
          <cell r="D4" t="str">
            <v>Брянская область</v>
          </cell>
        </row>
        <row r="5">
          <cell r="D5" t="str">
            <v>г. Санкт-Петербург</v>
          </cell>
        </row>
        <row r="6">
          <cell r="D6" t="str">
            <v>Нижегородская область</v>
          </cell>
        </row>
        <row r="7">
          <cell r="D7" t="str">
            <v>Кировская область</v>
          </cell>
        </row>
        <row r="8">
          <cell r="B8" t="str">
            <v>РБ</v>
          </cell>
          <cell r="D8" t="str">
            <v>Свердловская область</v>
          </cell>
        </row>
        <row r="9">
          <cell r="D9" t="str">
            <v>Республика Татарстан</v>
          </cell>
        </row>
        <row r="10">
          <cell r="D10" t="str">
            <v>Воронежская область</v>
          </cell>
        </row>
        <row r="11">
          <cell r="D11" t="str">
            <v>Волгоградская область</v>
          </cell>
        </row>
        <row r="12">
          <cell r="D12" t="str">
            <v>Краснодарский край</v>
          </cell>
        </row>
        <row r="13">
          <cell r="D13" t="str">
            <v>Минеральные Воды</v>
          </cell>
        </row>
        <row r="14">
          <cell r="D14" t="str">
            <v>Пензенская область</v>
          </cell>
        </row>
        <row r="15">
          <cell r="D15" t="str">
            <v>Саратовская область</v>
          </cell>
        </row>
        <row r="16">
          <cell r="D16" t="str">
            <v>Симферополь</v>
          </cell>
        </row>
        <row r="17">
          <cell r="D17" t="str">
            <v>Республика Башкортостан</v>
          </cell>
        </row>
        <row r="18">
          <cell r="D18" t="str">
            <v>Набережные Челны</v>
          </cell>
        </row>
        <row r="19">
          <cell r="D19" t="str">
            <v>Самарская область</v>
          </cell>
        </row>
        <row r="20">
          <cell r="D20" t="str">
            <v xml:space="preserve">Ульяновская область </v>
          </cell>
        </row>
        <row r="21">
          <cell r="D21" t="str">
            <v>Архангельская область</v>
          </cell>
        </row>
        <row r="22">
          <cell r="D22" t="str">
            <v>Астраханская область</v>
          </cell>
        </row>
        <row r="23">
          <cell r="D23" t="str">
            <v>Белгородская область</v>
          </cell>
        </row>
        <row r="24">
          <cell r="D24" t="str">
            <v>Владимирская область</v>
          </cell>
        </row>
        <row r="25">
          <cell r="D25" t="str">
            <v>Ивановская область</v>
          </cell>
        </row>
        <row r="26">
          <cell r="D26" t="str">
            <v>Кабардино-Балкарская Республика</v>
          </cell>
        </row>
        <row r="27">
          <cell r="D27" t="str">
            <v>Калужская область</v>
          </cell>
        </row>
        <row r="28">
          <cell r="D28" t="str">
            <v>Карачаево-Черкесская Республика</v>
          </cell>
        </row>
        <row r="29">
          <cell r="D29" t="str">
            <v>Костромская область</v>
          </cell>
        </row>
        <row r="30">
          <cell r="D30" t="str">
            <v>Курская область</v>
          </cell>
        </row>
        <row r="31">
          <cell r="D31" t="str">
            <v>Ленинградская область</v>
          </cell>
        </row>
        <row r="32">
          <cell r="D32" t="str">
            <v>Липецкая область</v>
          </cell>
        </row>
        <row r="33">
          <cell r="D33" t="str">
            <v>Мурманская область</v>
          </cell>
        </row>
        <row r="34">
          <cell r="D34" t="str">
            <v>Ненецкий автономный округ</v>
          </cell>
        </row>
        <row r="35">
          <cell r="D35" t="str">
            <v>Новгородская область</v>
          </cell>
        </row>
        <row r="36">
          <cell r="D36" t="str">
            <v>Оренбургская область</v>
          </cell>
        </row>
        <row r="37">
          <cell r="D37" t="str">
            <v>Орловская область</v>
          </cell>
        </row>
        <row r="38">
          <cell r="D38" t="str">
            <v>Пермский край</v>
          </cell>
        </row>
        <row r="39">
          <cell r="D39" t="str">
            <v>Псковская область</v>
          </cell>
        </row>
        <row r="40">
          <cell r="D40" t="str">
            <v>Республика Адыгея</v>
          </cell>
        </row>
        <row r="41">
          <cell r="D41" t="str">
            <v>Республика Дагестан</v>
          </cell>
        </row>
        <row r="42">
          <cell r="D42" t="str">
            <v>Республика Ингушетия</v>
          </cell>
        </row>
        <row r="43">
          <cell r="D43" t="str">
            <v>Республика Калмыкия</v>
          </cell>
        </row>
        <row r="44">
          <cell r="D44" t="str">
            <v>Республика Карелия</v>
          </cell>
        </row>
        <row r="45">
          <cell r="D45" t="str">
            <v>Республика Коми</v>
          </cell>
        </row>
        <row r="46">
          <cell r="D46" t="str">
            <v>Республика Марий Эл</v>
          </cell>
        </row>
        <row r="47">
          <cell r="D47" t="str">
            <v>Республика Мордовия</v>
          </cell>
        </row>
        <row r="48">
          <cell r="D48" t="str">
            <v>Республика Северная Осетия-Алания</v>
          </cell>
        </row>
        <row r="49">
          <cell r="D49" t="str">
            <v>Ростовская область</v>
          </cell>
        </row>
        <row r="50">
          <cell r="D50" t="str">
            <v>Рязанская область</v>
          </cell>
        </row>
        <row r="51">
          <cell r="D51" t="str">
            <v>Смоленская область</v>
          </cell>
        </row>
        <row r="52">
          <cell r="D52" t="str">
            <v>Ставропольский край</v>
          </cell>
        </row>
        <row r="53">
          <cell r="D53" t="str">
            <v>Тамбовская область</v>
          </cell>
        </row>
        <row r="54">
          <cell r="D54" t="str">
            <v>Тверская область</v>
          </cell>
        </row>
        <row r="55">
          <cell r="D55" t="str">
            <v>Тульская область</v>
          </cell>
        </row>
        <row r="56">
          <cell r="D56" t="str">
            <v>Тюменская область</v>
          </cell>
        </row>
        <row r="57">
          <cell r="D57" t="str">
            <v>Удмуртская Республика</v>
          </cell>
        </row>
        <row r="58">
          <cell r="D58" t="str">
            <v>Челябинская область</v>
          </cell>
        </row>
        <row r="59">
          <cell r="D59" t="str">
            <v>Чеченская Республика</v>
          </cell>
        </row>
        <row r="60">
          <cell r="D60" t="str">
            <v>Чувашская республика</v>
          </cell>
        </row>
        <row r="61">
          <cell r="D61" t="str">
            <v>Ярославская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3">
          <cell r="D3">
            <v>3486</v>
          </cell>
          <cell r="F3">
            <v>3486</v>
          </cell>
          <cell r="H3">
            <v>1478</v>
          </cell>
          <cell r="J3">
            <v>1478</v>
          </cell>
          <cell r="L3">
            <v>1438</v>
          </cell>
          <cell r="N3">
            <v>1340</v>
          </cell>
          <cell r="P3" t="str">
            <v>-</v>
          </cell>
          <cell r="R3" t="str">
            <v>-</v>
          </cell>
          <cell r="T3" t="str">
            <v>-</v>
          </cell>
          <cell r="V3" t="str">
            <v>-</v>
          </cell>
          <cell r="X3" t="str">
            <v>-</v>
          </cell>
          <cell r="Z3">
            <v>1218</v>
          </cell>
          <cell r="AB3">
            <v>1125</v>
          </cell>
          <cell r="AD3">
            <v>1168</v>
          </cell>
          <cell r="AF3">
            <v>1183</v>
          </cell>
          <cell r="AH3">
            <v>1049</v>
          </cell>
          <cell r="AJ3">
            <v>1107</v>
          </cell>
          <cell r="AL3">
            <v>1036</v>
          </cell>
          <cell r="AN3" t="str">
            <v>-</v>
          </cell>
          <cell r="AP3">
            <v>973</v>
          </cell>
          <cell r="AR3" t="str">
            <v>-</v>
          </cell>
          <cell r="AT3">
            <v>896</v>
          </cell>
          <cell r="AV3">
            <v>963</v>
          </cell>
          <cell r="AX3" t="str">
            <v>-</v>
          </cell>
          <cell r="AZ3" t="str">
            <v>-</v>
          </cell>
          <cell r="BB3" t="str">
            <v>-</v>
          </cell>
          <cell r="BD3" t="str">
            <v>-</v>
          </cell>
          <cell r="BF3" t="str">
            <v>-</v>
          </cell>
          <cell r="BH3" t="str">
            <v>-</v>
          </cell>
          <cell r="BJ3" t="str">
            <v>-</v>
          </cell>
          <cell r="BL3" t="str">
            <v>-</v>
          </cell>
          <cell r="BN3" t="str">
            <v>-</v>
          </cell>
          <cell r="BP3" t="str">
            <v>-</v>
          </cell>
          <cell r="BR3" t="str">
            <v>-</v>
          </cell>
          <cell r="BT3" t="str">
            <v>-</v>
          </cell>
          <cell r="BV3" t="str">
            <v>-</v>
          </cell>
          <cell r="BX3" t="str">
            <v>-</v>
          </cell>
          <cell r="BZ3" t="str">
            <v>-</v>
          </cell>
          <cell r="CB3" t="str">
            <v>-</v>
          </cell>
          <cell r="CD3" t="str">
            <v>-</v>
          </cell>
        </row>
        <row r="4">
          <cell r="D4">
            <v>3486</v>
          </cell>
          <cell r="F4">
            <v>3486</v>
          </cell>
          <cell r="H4">
            <v>1478</v>
          </cell>
          <cell r="J4">
            <v>1478</v>
          </cell>
          <cell r="L4">
            <v>1438</v>
          </cell>
          <cell r="N4">
            <v>1340</v>
          </cell>
          <cell r="P4" t="str">
            <v>-</v>
          </cell>
          <cell r="T4" t="str">
            <v>-</v>
          </cell>
          <cell r="V4" t="str">
            <v>-</v>
          </cell>
          <cell r="X4" t="str">
            <v>-</v>
          </cell>
          <cell r="Z4">
            <v>1218</v>
          </cell>
          <cell r="AB4">
            <v>1125</v>
          </cell>
          <cell r="AD4">
            <v>1168</v>
          </cell>
          <cell r="AF4">
            <v>1183</v>
          </cell>
          <cell r="AH4">
            <v>1049</v>
          </cell>
          <cell r="AJ4">
            <v>1107</v>
          </cell>
          <cell r="AL4">
            <v>1036</v>
          </cell>
          <cell r="AN4" t="str">
            <v>-</v>
          </cell>
          <cell r="AP4">
            <v>973</v>
          </cell>
          <cell r="AR4" t="str">
            <v>-</v>
          </cell>
          <cell r="AT4">
            <v>896</v>
          </cell>
          <cell r="AV4">
            <v>963</v>
          </cell>
          <cell r="AX4" t="str">
            <v>-</v>
          </cell>
          <cell r="AZ4" t="str">
            <v>-</v>
          </cell>
          <cell r="BB4" t="str">
            <v>-</v>
          </cell>
          <cell r="BD4" t="str">
            <v>-</v>
          </cell>
          <cell r="BF4" t="str">
            <v>-</v>
          </cell>
          <cell r="BH4" t="str">
            <v>-</v>
          </cell>
          <cell r="BJ4" t="str">
            <v>-</v>
          </cell>
          <cell r="BL4" t="str">
            <v>-</v>
          </cell>
          <cell r="BN4" t="str">
            <v>-</v>
          </cell>
          <cell r="BP4" t="str">
            <v>-</v>
          </cell>
          <cell r="BR4" t="str">
            <v>-</v>
          </cell>
          <cell r="BT4" t="str">
            <v>-</v>
          </cell>
          <cell r="BV4" t="str">
            <v>-</v>
          </cell>
          <cell r="BX4" t="str">
            <v>-</v>
          </cell>
          <cell r="BZ4" t="str">
            <v>-</v>
          </cell>
          <cell r="CB4" t="str">
            <v>-</v>
          </cell>
          <cell r="CD4" t="str">
            <v>-</v>
          </cell>
        </row>
        <row r="5">
          <cell r="D5" t="str">
            <v>-</v>
          </cell>
          <cell r="H5" t="str">
            <v>-</v>
          </cell>
          <cell r="J5" t="str">
            <v>-</v>
          </cell>
          <cell r="L5" t="str">
            <v>-</v>
          </cell>
          <cell r="N5" t="str">
            <v>-</v>
          </cell>
          <cell r="P5" t="str">
            <v>-</v>
          </cell>
          <cell r="T5" t="str">
            <v>-</v>
          </cell>
          <cell r="V5" t="str">
            <v>-</v>
          </cell>
          <cell r="X5" t="str">
            <v>-</v>
          </cell>
          <cell r="Z5" t="str">
            <v>-</v>
          </cell>
          <cell r="AB5" t="str">
            <v>-</v>
          </cell>
          <cell r="AD5" t="str">
            <v>-</v>
          </cell>
          <cell r="AF5" t="str">
            <v>-</v>
          </cell>
          <cell r="AH5" t="str">
            <v>-</v>
          </cell>
          <cell r="AJ5" t="str">
            <v>-</v>
          </cell>
          <cell r="AL5" t="str">
            <v>-</v>
          </cell>
          <cell r="AN5" t="str">
            <v>-</v>
          </cell>
          <cell r="AP5" t="str">
            <v>-</v>
          </cell>
          <cell r="AR5" t="str">
            <v>-</v>
          </cell>
          <cell r="AT5" t="str">
            <v>-</v>
          </cell>
          <cell r="AV5" t="str">
            <v>-</v>
          </cell>
          <cell r="AX5" t="str">
            <v>-</v>
          </cell>
          <cell r="AZ5" t="str">
            <v>-</v>
          </cell>
          <cell r="BB5" t="str">
            <v>-</v>
          </cell>
          <cell r="BD5" t="str">
            <v>-</v>
          </cell>
          <cell r="BF5" t="str">
            <v>-</v>
          </cell>
          <cell r="BH5" t="str">
            <v>-</v>
          </cell>
          <cell r="BJ5" t="str">
            <v>-</v>
          </cell>
          <cell r="BL5" t="str">
            <v>-</v>
          </cell>
          <cell r="BN5" t="str">
            <v>-</v>
          </cell>
          <cell r="BP5" t="str">
            <v>-</v>
          </cell>
          <cell r="BR5" t="str">
            <v>-</v>
          </cell>
          <cell r="BT5" t="str">
            <v>-</v>
          </cell>
          <cell r="BV5" t="str">
            <v>-</v>
          </cell>
          <cell r="BX5" t="str">
            <v>-</v>
          </cell>
          <cell r="BZ5" t="str">
            <v>-</v>
          </cell>
          <cell r="CB5" t="str">
            <v>-</v>
          </cell>
          <cell r="CD5" t="str">
            <v>-</v>
          </cell>
        </row>
        <row r="6">
          <cell r="D6">
            <v>3367</v>
          </cell>
          <cell r="F6">
            <v>3367</v>
          </cell>
          <cell r="H6">
            <v>1436</v>
          </cell>
          <cell r="J6">
            <v>1436</v>
          </cell>
          <cell r="L6">
            <v>1398</v>
          </cell>
          <cell r="N6">
            <v>1303</v>
          </cell>
          <cell r="P6" t="str">
            <v>-</v>
          </cell>
          <cell r="T6" t="str">
            <v>-</v>
          </cell>
          <cell r="V6" t="str">
            <v>-</v>
          </cell>
          <cell r="X6" t="str">
            <v>-</v>
          </cell>
          <cell r="Z6">
            <v>1186</v>
          </cell>
          <cell r="AB6">
            <v>1097</v>
          </cell>
          <cell r="AD6">
            <v>1138</v>
          </cell>
          <cell r="AF6">
            <v>1136</v>
          </cell>
          <cell r="AH6">
            <v>1009</v>
          </cell>
          <cell r="AJ6">
            <v>1064</v>
          </cell>
          <cell r="AL6">
            <v>997</v>
          </cell>
          <cell r="AN6" t="str">
            <v>-</v>
          </cell>
          <cell r="AP6">
            <v>937</v>
          </cell>
          <cell r="AR6" t="str">
            <v>-</v>
          </cell>
          <cell r="AT6">
            <v>864</v>
          </cell>
          <cell r="AV6">
            <v>928</v>
          </cell>
          <cell r="AX6" t="str">
            <v>-</v>
          </cell>
          <cell r="AZ6" t="str">
            <v>-</v>
          </cell>
          <cell r="BB6" t="str">
            <v>-</v>
          </cell>
          <cell r="BD6" t="str">
            <v>-</v>
          </cell>
          <cell r="BF6" t="str">
            <v>-</v>
          </cell>
          <cell r="BH6" t="str">
            <v>-</v>
          </cell>
          <cell r="BJ6" t="str">
            <v>-</v>
          </cell>
          <cell r="BL6" t="str">
            <v>-</v>
          </cell>
          <cell r="BN6" t="str">
            <v>-</v>
          </cell>
          <cell r="BP6" t="str">
            <v>-</v>
          </cell>
          <cell r="BR6" t="str">
            <v>-</v>
          </cell>
          <cell r="BT6" t="str">
            <v>-</v>
          </cell>
          <cell r="BV6" t="str">
            <v>-</v>
          </cell>
          <cell r="BX6" t="str">
            <v>-</v>
          </cell>
          <cell r="BZ6" t="str">
            <v>-</v>
          </cell>
          <cell r="CB6" t="str">
            <v>-</v>
          </cell>
          <cell r="CD6" t="str">
            <v>-</v>
          </cell>
        </row>
        <row r="7">
          <cell r="D7">
            <v>3367</v>
          </cell>
          <cell r="F7">
            <v>3367</v>
          </cell>
          <cell r="H7">
            <v>1436</v>
          </cell>
          <cell r="J7">
            <v>1436</v>
          </cell>
          <cell r="L7">
            <v>1398</v>
          </cell>
          <cell r="N7">
            <v>1303</v>
          </cell>
          <cell r="P7" t="str">
            <v>-</v>
          </cell>
          <cell r="T7" t="str">
            <v>-</v>
          </cell>
          <cell r="V7" t="str">
            <v>-</v>
          </cell>
          <cell r="X7" t="str">
            <v>-</v>
          </cell>
          <cell r="Z7">
            <v>1186</v>
          </cell>
          <cell r="AB7">
            <v>1097</v>
          </cell>
          <cell r="AD7">
            <v>1138</v>
          </cell>
          <cell r="AF7">
            <v>1136</v>
          </cell>
          <cell r="AH7">
            <v>1009</v>
          </cell>
          <cell r="AJ7">
            <v>1064</v>
          </cell>
          <cell r="AL7">
            <v>997</v>
          </cell>
          <cell r="AN7" t="str">
            <v>-</v>
          </cell>
          <cell r="AP7">
            <v>937</v>
          </cell>
          <cell r="AR7" t="str">
            <v>-</v>
          </cell>
          <cell r="AT7">
            <v>864</v>
          </cell>
          <cell r="AV7">
            <v>928</v>
          </cell>
          <cell r="AX7" t="str">
            <v>-</v>
          </cell>
          <cell r="AZ7" t="str">
            <v>-</v>
          </cell>
          <cell r="BB7" t="str">
            <v>-</v>
          </cell>
          <cell r="BD7" t="str">
            <v>-</v>
          </cell>
          <cell r="BF7" t="str">
            <v>-</v>
          </cell>
          <cell r="BH7" t="str">
            <v>-</v>
          </cell>
          <cell r="BJ7" t="str">
            <v>-</v>
          </cell>
          <cell r="BL7" t="str">
            <v>-</v>
          </cell>
          <cell r="BN7" t="str">
            <v>-</v>
          </cell>
          <cell r="BP7" t="str">
            <v>-</v>
          </cell>
          <cell r="BR7" t="str">
            <v>-</v>
          </cell>
          <cell r="BT7" t="str">
            <v>-</v>
          </cell>
          <cell r="BV7" t="str">
            <v>-</v>
          </cell>
          <cell r="BX7" t="str">
            <v>-</v>
          </cell>
          <cell r="BZ7" t="str">
            <v>-</v>
          </cell>
          <cell r="CB7" t="str">
            <v>-</v>
          </cell>
          <cell r="CD7" t="str">
            <v>-</v>
          </cell>
        </row>
        <row r="8">
          <cell r="D8">
            <v>3352</v>
          </cell>
          <cell r="F8">
            <v>3352</v>
          </cell>
          <cell r="H8">
            <v>1421</v>
          </cell>
          <cell r="J8">
            <v>1421</v>
          </cell>
          <cell r="L8">
            <v>1383</v>
          </cell>
          <cell r="N8">
            <v>1288</v>
          </cell>
          <cell r="P8" t="str">
            <v>-</v>
          </cell>
          <cell r="T8" t="str">
            <v>-</v>
          </cell>
          <cell r="V8" t="str">
            <v>-</v>
          </cell>
          <cell r="X8" t="str">
            <v>-</v>
          </cell>
          <cell r="Z8">
            <v>1171</v>
          </cell>
          <cell r="AB8">
            <v>1082</v>
          </cell>
          <cell r="AD8">
            <v>1123</v>
          </cell>
          <cell r="AF8">
            <v>1121</v>
          </cell>
          <cell r="AH8">
            <v>994</v>
          </cell>
          <cell r="AJ8">
            <v>1049</v>
          </cell>
          <cell r="AL8">
            <v>982</v>
          </cell>
          <cell r="AN8" t="str">
            <v>-</v>
          </cell>
          <cell r="AP8">
            <v>922</v>
          </cell>
          <cell r="AR8" t="str">
            <v>-</v>
          </cell>
          <cell r="AT8">
            <v>849</v>
          </cell>
          <cell r="AV8">
            <v>913</v>
          </cell>
          <cell r="AX8" t="str">
            <v>-</v>
          </cell>
          <cell r="AZ8" t="str">
            <v>-</v>
          </cell>
          <cell r="BB8" t="str">
            <v>-</v>
          </cell>
          <cell r="BD8">
            <v>688</v>
          </cell>
          <cell r="BF8" t="str">
            <v>-</v>
          </cell>
          <cell r="BH8" t="str">
            <v>-</v>
          </cell>
          <cell r="BJ8" t="str">
            <v>-</v>
          </cell>
          <cell r="BL8" t="str">
            <v>-</v>
          </cell>
          <cell r="BN8" t="str">
            <v>-</v>
          </cell>
          <cell r="BP8" t="str">
            <v>-</v>
          </cell>
          <cell r="BR8" t="str">
            <v>-</v>
          </cell>
          <cell r="BT8" t="str">
            <v>-</v>
          </cell>
          <cell r="BV8" t="str">
            <v>-</v>
          </cell>
          <cell r="BX8" t="str">
            <v>-</v>
          </cell>
          <cell r="BZ8" t="str">
            <v>-</v>
          </cell>
          <cell r="CB8" t="str">
            <v>-</v>
          </cell>
          <cell r="CD8" t="str">
            <v>-</v>
          </cell>
        </row>
        <row r="9">
          <cell r="D9" t="str">
            <v>-</v>
          </cell>
          <cell r="H9" t="str">
            <v>-</v>
          </cell>
          <cell r="J9" t="str">
            <v>-</v>
          </cell>
          <cell r="L9" t="str">
            <v>-</v>
          </cell>
          <cell r="N9" t="str">
            <v>-</v>
          </cell>
          <cell r="P9" t="str">
            <v>-</v>
          </cell>
          <cell r="T9" t="str">
            <v>-</v>
          </cell>
          <cell r="V9" t="str">
            <v>-</v>
          </cell>
          <cell r="X9" t="str">
            <v>-</v>
          </cell>
          <cell r="Z9" t="str">
            <v>-</v>
          </cell>
          <cell r="AB9" t="str">
            <v>-</v>
          </cell>
          <cell r="AD9" t="str">
            <v>-</v>
          </cell>
          <cell r="AF9">
            <v>1121</v>
          </cell>
          <cell r="AH9">
            <v>994</v>
          </cell>
          <cell r="AJ9" t="str">
            <v>-</v>
          </cell>
          <cell r="AL9">
            <v>982</v>
          </cell>
          <cell r="AN9" t="str">
            <v>-</v>
          </cell>
          <cell r="AP9" t="str">
            <v>-</v>
          </cell>
          <cell r="AR9" t="str">
            <v>-</v>
          </cell>
          <cell r="AT9">
            <v>849</v>
          </cell>
          <cell r="AV9">
            <v>913</v>
          </cell>
          <cell r="AX9" t="str">
            <v>-</v>
          </cell>
          <cell r="AZ9" t="str">
            <v>-</v>
          </cell>
          <cell r="BB9" t="str">
            <v>-</v>
          </cell>
          <cell r="BD9">
            <v>688</v>
          </cell>
          <cell r="BF9" t="str">
            <v>-</v>
          </cell>
          <cell r="BH9" t="str">
            <v>-</v>
          </cell>
          <cell r="BJ9" t="str">
            <v>-</v>
          </cell>
          <cell r="BL9" t="str">
            <v>-</v>
          </cell>
          <cell r="BN9" t="str">
            <v>-</v>
          </cell>
          <cell r="BP9" t="str">
            <v>-</v>
          </cell>
          <cell r="BR9" t="str">
            <v>-</v>
          </cell>
          <cell r="BT9" t="str">
            <v>-</v>
          </cell>
          <cell r="BV9" t="str">
            <v>-</v>
          </cell>
          <cell r="BX9" t="str">
            <v>-</v>
          </cell>
          <cell r="BZ9" t="str">
            <v>-</v>
          </cell>
          <cell r="CB9" t="str">
            <v>-</v>
          </cell>
          <cell r="CD9" t="str">
            <v>-</v>
          </cell>
        </row>
        <row r="10">
          <cell r="D10">
            <v>3352</v>
          </cell>
          <cell r="F10">
            <v>3352</v>
          </cell>
          <cell r="H10">
            <v>1421</v>
          </cell>
          <cell r="J10">
            <v>1421</v>
          </cell>
          <cell r="L10">
            <v>1383</v>
          </cell>
          <cell r="N10">
            <v>1288</v>
          </cell>
          <cell r="P10" t="str">
            <v>-</v>
          </cell>
          <cell r="T10" t="str">
            <v>-</v>
          </cell>
          <cell r="V10" t="str">
            <v>-</v>
          </cell>
          <cell r="X10" t="str">
            <v>-</v>
          </cell>
          <cell r="Z10">
            <v>1171</v>
          </cell>
          <cell r="AB10">
            <v>1082</v>
          </cell>
          <cell r="AD10">
            <v>1123</v>
          </cell>
          <cell r="AF10">
            <v>1121</v>
          </cell>
          <cell r="AH10">
            <v>994</v>
          </cell>
          <cell r="AJ10">
            <v>1049</v>
          </cell>
          <cell r="AL10">
            <v>982</v>
          </cell>
          <cell r="AN10" t="str">
            <v>-</v>
          </cell>
          <cell r="AP10">
            <v>922</v>
          </cell>
          <cell r="AR10" t="str">
            <v>-</v>
          </cell>
          <cell r="AT10">
            <v>849</v>
          </cell>
          <cell r="AV10">
            <v>913</v>
          </cell>
          <cell r="AX10" t="str">
            <v>-</v>
          </cell>
          <cell r="AZ10" t="str">
            <v>-</v>
          </cell>
          <cell r="BB10" t="str">
            <v>-</v>
          </cell>
          <cell r="BD10" t="str">
            <v>-</v>
          </cell>
          <cell r="BF10" t="str">
            <v>-</v>
          </cell>
          <cell r="BH10" t="str">
            <v>-</v>
          </cell>
          <cell r="BJ10" t="str">
            <v>-</v>
          </cell>
          <cell r="BL10" t="str">
            <v>-</v>
          </cell>
          <cell r="BN10" t="str">
            <v>-</v>
          </cell>
          <cell r="BP10" t="str">
            <v>-</v>
          </cell>
          <cell r="BR10" t="str">
            <v>-</v>
          </cell>
          <cell r="BT10" t="str">
            <v>-</v>
          </cell>
          <cell r="BV10" t="str">
            <v>-</v>
          </cell>
          <cell r="BX10" t="str">
            <v>-</v>
          </cell>
          <cell r="BZ10" t="str">
            <v>-</v>
          </cell>
          <cell r="CB10" t="str">
            <v>-</v>
          </cell>
          <cell r="CD10" t="str">
            <v>-</v>
          </cell>
        </row>
        <row r="11">
          <cell r="D11">
            <v>5994</v>
          </cell>
          <cell r="F11">
            <v>5994</v>
          </cell>
          <cell r="H11">
            <v>2523</v>
          </cell>
          <cell r="J11">
            <v>2340</v>
          </cell>
          <cell r="L11">
            <v>2322</v>
          </cell>
          <cell r="N11">
            <v>2150</v>
          </cell>
          <cell r="P11" t="str">
            <v>-</v>
          </cell>
          <cell r="R11">
            <v>2544</v>
          </cell>
          <cell r="T11">
            <v>2096</v>
          </cell>
          <cell r="V11">
            <v>1746</v>
          </cell>
          <cell r="X11" t="str">
            <v>-</v>
          </cell>
          <cell r="Z11">
            <v>2135</v>
          </cell>
          <cell r="AB11">
            <v>1972</v>
          </cell>
          <cell r="AD11">
            <v>2050</v>
          </cell>
          <cell r="AF11">
            <v>2046</v>
          </cell>
          <cell r="AH11">
            <v>1797</v>
          </cell>
          <cell r="AJ11">
            <v>1900</v>
          </cell>
          <cell r="AL11">
            <v>1785</v>
          </cell>
          <cell r="AN11" t="str">
            <v>-</v>
          </cell>
          <cell r="AP11">
            <v>1685</v>
          </cell>
          <cell r="AR11" t="str">
            <v>-</v>
          </cell>
          <cell r="AT11">
            <v>1549</v>
          </cell>
          <cell r="AV11" t="str">
            <v>-</v>
          </cell>
          <cell r="AX11" t="str">
            <v>-</v>
          </cell>
          <cell r="AZ11" t="str">
            <v>-</v>
          </cell>
          <cell r="BB11" t="str">
            <v>-</v>
          </cell>
          <cell r="BD11">
            <v>1264</v>
          </cell>
          <cell r="BF11" t="str">
            <v>-</v>
          </cell>
          <cell r="BH11" t="str">
            <v>-</v>
          </cell>
          <cell r="BJ11" t="str">
            <v>-</v>
          </cell>
          <cell r="BL11" t="str">
            <v>-</v>
          </cell>
          <cell r="BN11" t="str">
            <v>-</v>
          </cell>
          <cell r="BP11" t="str">
            <v>-</v>
          </cell>
          <cell r="BR11" t="str">
            <v>-</v>
          </cell>
          <cell r="BT11" t="str">
            <v>-</v>
          </cell>
          <cell r="BV11" t="str">
            <v>-</v>
          </cell>
          <cell r="BX11" t="str">
            <v>-</v>
          </cell>
          <cell r="BZ11" t="str">
            <v>-</v>
          </cell>
          <cell r="CB11" t="str">
            <v>-</v>
          </cell>
          <cell r="CD11" t="str">
            <v>-</v>
          </cell>
        </row>
        <row r="12">
          <cell r="D12">
            <v>4127</v>
          </cell>
          <cell r="F12">
            <v>4127</v>
          </cell>
          <cell r="H12">
            <v>1602</v>
          </cell>
          <cell r="J12">
            <v>1611</v>
          </cell>
          <cell r="L12">
            <v>1590</v>
          </cell>
          <cell r="N12">
            <v>1481</v>
          </cell>
          <cell r="P12" t="str">
            <v>-</v>
          </cell>
          <cell r="R12">
            <v>1808</v>
          </cell>
          <cell r="T12" t="str">
            <v>-</v>
          </cell>
          <cell r="V12">
            <v>1242</v>
          </cell>
          <cell r="X12" t="str">
            <v>-</v>
          </cell>
          <cell r="Z12">
            <v>1344</v>
          </cell>
          <cell r="AB12">
            <v>1294</v>
          </cell>
          <cell r="AD12">
            <v>1291</v>
          </cell>
          <cell r="AF12">
            <v>1288</v>
          </cell>
          <cell r="AH12">
            <v>1184</v>
          </cell>
          <cell r="AJ12">
            <v>1247</v>
          </cell>
          <cell r="AL12">
            <v>1171</v>
          </cell>
          <cell r="AN12" t="str">
            <v>-</v>
          </cell>
          <cell r="AP12">
            <v>1105</v>
          </cell>
          <cell r="AR12" t="str">
            <v>-</v>
          </cell>
          <cell r="AT12">
            <v>1016</v>
          </cell>
          <cell r="AV12" t="str">
            <v>-</v>
          </cell>
          <cell r="AX12" t="str">
            <v>-</v>
          </cell>
          <cell r="AZ12" t="str">
            <v>-</v>
          </cell>
          <cell r="BB12" t="str">
            <v>-</v>
          </cell>
          <cell r="BD12" t="str">
            <v>-</v>
          </cell>
          <cell r="BF12" t="str">
            <v>-</v>
          </cell>
          <cell r="BH12" t="str">
            <v>-</v>
          </cell>
          <cell r="BJ12" t="str">
            <v>-</v>
          </cell>
          <cell r="BL12" t="str">
            <v>-</v>
          </cell>
          <cell r="BN12" t="str">
            <v>-</v>
          </cell>
          <cell r="BP12" t="str">
            <v>-</v>
          </cell>
          <cell r="BR12" t="str">
            <v>-</v>
          </cell>
          <cell r="BT12" t="str">
            <v>-</v>
          </cell>
          <cell r="BV12" t="str">
            <v>-</v>
          </cell>
          <cell r="BX12" t="str">
            <v>-</v>
          </cell>
          <cell r="BZ12" t="str">
            <v>-</v>
          </cell>
          <cell r="CB12" t="str">
            <v>-</v>
          </cell>
          <cell r="CD12" t="str">
            <v>-</v>
          </cell>
        </row>
        <row r="13">
          <cell r="D13">
            <v>4067</v>
          </cell>
          <cell r="H13">
            <v>1591</v>
          </cell>
          <cell r="J13">
            <v>1600</v>
          </cell>
          <cell r="L13">
            <v>1580</v>
          </cell>
          <cell r="N13">
            <v>1472</v>
          </cell>
          <cell r="P13" t="str">
            <v>-</v>
          </cell>
          <cell r="R13">
            <v>1793</v>
          </cell>
          <cell r="T13" t="str">
            <v>-</v>
          </cell>
          <cell r="V13">
            <v>1238</v>
          </cell>
          <cell r="X13" t="str">
            <v>-</v>
          </cell>
          <cell r="Z13">
            <v>1338</v>
          </cell>
          <cell r="AB13">
            <v>1290</v>
          </cell>
          <cell r="AD13">
            <v>1287</v>
          </cell>
          <cell r="AF13">
            <v>1284</v>
          </cell>
          <cell r="AH13">
            <v>1181</v>
          </cell>
          <cell r="AJ13">
            <v>1243</v>
          </cell>
          <cell r="AL13">
            <v>1169</v>
          </cell>
          <cell r="AN13" t="str">
            <v>-</v>
          </cell>
          <cell r="AP13">
            <v>1104</v>
          </cell>
          <cell r="AR13" t="str">
            <v>-</v>
          </cell>
          <cell r="AT13">
            <v>1017</v>
          </cell>
          <cell r="AV13" t="str">
            <v>-</v>
          </cell>
          <cell r="AX13" t="str">
            <v>-</v>
          </cell>
          <cell r="AZ13" t="str">
            <v>-</v>
          </cell>
          <cell r="BB13" t="str">
            <v>-</v>
          </cell>
          <cell r="BD13" t="str">
            <v>-</v>
          </cell>
          <cell r="BF13" t="str">
            <v>-</v>
          </cell>
          <cell r="BH13" t="str">
            <v>-</v>
          </cell>
          <cell r="BJ13" t="str">
            <v>-</v>
          </cell>
          <cell r="BL13" t="str">
            <v>-</v>
          </cell>
          <cell r="BN13" t="str">
            <v>-</v>
          </cell>
          <cell r="BP13" t="str">
            <v>-</v>
          </cell>
          <cell r="BR13" t="str">
            <v>-</v>
          </cell>
          <cell r="BT13" t="str">
            <v>-</v>
          </cell>
          <cell r="BV13" t="str">
            <v>-</v>
          </cell>
          <cell r="BX13" t="str">
            <v>-</v>
          </cell>
          <cell r="BZ13" t="str">
            <v>-</v>
          </cell>
          <cell r="CB13" t="str">
            <v>-</v>
          </cell>
          <cell r="CD13" t="str">
            <v>-</v>
          </cell>
          <cell r="CF13" t="str">
            <v>-</v>
          </cell>
        </row>
        <row r="14">
          <cell r="D14" t="str">
            <v>-</v>
          </cell>
          <cell r="H14" t="str">
            <v>-</v>
          </cell>
          <cell r="J14" t="str">
            <v>-</v>
          </cell>
          <cell r="L14" t="str">
            <v>-</v>
          </cell>
          <cell r="N14" t="str">
            <v>-</v>
          </cell>
          <cell r="P14" t="str">
            <v>-</v>
          </cell>
          <cell r="R14" t="str">
            <v>-</v>
          </cell>
          <cell r="T14" t="str">
            <v>-</v>
          </cell>
          <cell r="V14" t="str">
            <v>-</v>
          </cell>
          <cell r="X14" t="str">
            <v>-</v>
          </cell>
          <cell r="Z14" t="str">
            <v>-</v>
          </cell>
          <cell r="AB14" t="str">
            <v>-</v>
          </cell>
          <cell r="AD14" t="str">
            <v>-</v>
          </cell>
          <cell r="AF14" t="str">
            <v>-</v>
          </cell>
          <cell r="AH14" t="str">
            <v>-</v>
          </cell>
          <cell r="AJ14" t="str">
            <v>-</v>
          </cell>
          <cell r="AL14" t="str">
            <v>-</v>
          </cell>
          <cell r="AN14" t="str">
            <v>-</v>
          </cell>
          <cell r="AP14" t="str">
            <v>-</v>
          </cell>
          <cell r="AR14" t="str">
            <v>-</v>
          </cell>
          <cell r="AT14" t="str">
            <v>-</v>
          </cell>
          <cell r="AV14" t="str">
            <v>-</v>
          </cell>
          <cell r="AX14" t="str">
            <v>-</v>
          </cell>
          <cell r="AZ14" t="str">
            <v>-</v>
          </cell>
          <cell r="BB14" t="str">
            <v>-</v>
          </cell>
          <cell r="BD14" t="str">
            <v>-</v>
          </cell>
          <cell r="BF14" t="str">
            <v>-</v>
          </cell>
          <cell r="BH14" t="str">
            <v>-</v>
          </cell>
          <cell r="BJ14" t="str">
            <v>-</v>
          </cell>
          <cell r="BL14" t="str">
            <v>-</v>
          </cell>
          <cell r="BN14" t="str">
            <v>-</v>
          </cell>
          <cell r="BP14" t="str">
            <v>-</v>
          </cell>
          <cell r="BR14" t="str">
            <v>-</v>
          </cell>
          <cell r="BT14" t="str">
            <v>-</v>
          </cell>
          <cell r="BV14" t="str">
            <v>-</v>
          </cell>
          <cell r="BX14" t="str">
            <v>-</v>
          </cell>
          <cell r="BZ14" t="str">
            <v>-</v>
          </cell>
          <cell r="CB14" t="str">
            <v>-</v>
          </cell>
          <cell r="CD14" t="str">
            <v>-</v>
          </cell>
        </row>
        <row r="15">
          <cell r="D15" t="str">
            <v>-</v>
          </cell>
          <cell r="H15" t="str">
            <v>-</v>
          </cell>
          <cell r="J15" t="str">
            <v>-</v>
          </cell>
          <cell r="L15" t="str">
            <v>-</v>
          </cell>
          <cell r="N15" t="str">
            <v>-</v>
          </cell>
          <cell r="P15" t="str">
            <v>-</v>
          </cell>
          <cell r="R15" t="str">
            <v>-</v>
          </cell>
          <cell r="T15" t="str">
            <v>-</v>
          </cell>
          <cell r="V15" t="str">
            <v>-</v>
          </cell>
          <cell r="X15" t="str">
            <v>-</v>
          </cell>
          <cell r="Z15" t="str">
            <v>-</v>
          </cell>
          <cell r="AB15" t="str">
            <v>-</v>
          </cell>
          <cell r="AD15" t="str">
            <v>-</v>
          </cell>
          <cell r="AF15" t="str">
            <v>-</v>
          </cell>
          <cell r="AH15" t="str">
            <v>-</v>
          </cell>
          <cell r="AJ15" t="str">
            <v>-</v>
          </cell>
          <cell r="AL15" t="str">
            <v>-</v>
          </cell>
          <cell r="AN15" t="str">
            <v>-</v>
          </cell>
          <cell r="AP15" t="str">
            <v>-</v>
          </cell>
          <cell r="AR15" t="str">
            <v>-</v>
          </cell>
          <cell r="AT15" t="str">
            <v>-</v>
          </cell>
          <cell r="AV15" t="str">
            <v>-</v>
          </cell>
          <cell r="AX15" t="str">
            <v>-</v>
          </cell>
          <cell r="AZ15" t="str">
            <v>-</v>
          </cell>
          <cell r="BB15" t="str">
            <v>-</v>
          </cell>
          <cell r="BD15" t="str">
            <v>-</v>
          </cell>
          <cell r="BF15" t="str">
            <v>-</v>
          </cell>
          <cell r="BH15" t="str">
            <v>-</v>
          </cell>
          <cell r="BJ15" t="str">
            <v>-</v>
          </cell>
          <cell r="BL15" t="str">
            <v>-</v>
          </cell>
          <cell r="BN15" t="str">
            <v>-</v>
          </cell>
          <cell r="BP15" t="str">
            <v>-</v>
          </cell>
          <cell r="BR15" t="str">
            <v>-</v>
          </cell>
          <cell r="BT15" t="str">
            <v>-</v>
          </cell>
          <cell r="BV15" t="str">
            <v>-</v>
          </cell>
          <cell r="BX15" t="str">
            <v>-</v>
          </cell>
          <cell r="BZ15" t="str">
            <v>-</v>
          </cell>
          <cell r="CB15" t="str">
            <v>-</v>
          </cell>
          <cell r="CD15" t="str">
            <v>-</v>
          </cell>
        </row>
        <row r="16">
          <cell r="D16">
            <v>3225</v>
          </cell>
          <cell r="F16">
            <v>3225</v>
          </cell>
          <cell r="H16">
            <v>1345</v>
          </cell>
          <cell r="J16">
            <v>1345</v>
          </cell>
          <cell r="L16">
            <v>1328</v>
          </cell>
          <cell r="N16">
            <v>1244</v>
          </cell>
          <cell r="P16" t="str">
            <v>-</v>
          </cell>
          <cell r="R16" t="str">
            <v>-</v>
          </cell>
          <cell r="T16" t="str">
            <v>-</v>
          </cell>
          <cell r="V16" t="str">
            <v>-</v>
          </cell>
          <cell r="X16" t="str">
            <v>-</v>
          </cell>
          <cell r="Z16">
            <v>1130</v>
          </cell>
          <cell r="AB16">
            <v>1051</v>
          </cell>
          <cell r="AD16">
            <v>1088</v>
          </cell>
          <cell r="AF16">
            <v>1086</v>
          </cell>
          <cell r="AH16">
            <v>981</v>
          </cell>
          <cell r="AJ16">
            <v>1026</v>
          </cell>
          <cell r="AL16">
            <v>970</v>
          </cell>
          <cell r="AN16" t="str">
            <v>-</v>
          </cell>
          <cell r="AP16">
            <v>909</v>
          </cell>
          <cell r="AR16" t="str">
            <v>-</v>
          </cell>
          <cell r="AT16">
            <v>841</v>
          </cell>
          <cell r="AV16" t="str">
            <v>-</v>
          </cell>
          <cell r="AX16" t="str">
            <v>-</v>
          </cell>
          <cell r="AZ16" t="str">
            <v>-</v>
          </cell>
          <cell r="BB16" t="str">
            <v>-</v>
          </cell>
          <cell r="BD16" t="str">
            <v>-</v>
          </cell>
          <cell r="BF16" t="str">
            <v>-</v>
          </cell>
          <cell r="BH16" t="str">
            <v>-</v>
          </cell>
          <cell r="BJ16" t="str">
            <v>-</v>
          </cell>
          <cell r="BL16" t="str">
            <v>-</v>
          </cell>
          <cell r="BN16" t="str">
            <v>-</v>
          </cell>
          <cell r="BP16" t="str">
            <v>-</v>
          </cell>
          <cell r="BR16" t="str">
            <v>-</v>
          </cell>
          <cell r="BT16" t="str">
            <v>-</v>
          </cell>
          <cell r="BV16" t="str">
            <v>-</v>
          </cell>
          <cell r="BX16" t="str">
            <v>-</v>
          </cell>
          <cell r="BZ16" t="str">
            <v>-</v>
          </cell>
          <cell r="CB16" t="str">
            <v>-</v>
          </cell>
          <cell r="CD16" t="str">
            <v>-</v>
          </cell>
        </row>
        <row r="17">
          <cell r="D17" t="str">
            <v>-</v>
          </cell>
          <cell r="H17" t="str">
            <v>-</v>
          </cell>
          <cell r="J17" t="str">
            <v>-</v>
          </cell>
          <cell r="L17" t="str">
            <v>-</v>
          </cell>
          <cell r="N17" t="str">
            <v>-</v>
          </cell>
          <cell r="P17" t="str">
            <v>-</v>
          </cell>
          <cell r="R17" t="str">
            <v>-</v>
          </cell>
          <cell r="T17" t="str">
            <v>-</v>
          </cell>
          <cell r="V17" t="str">
            <v>-</v>
          </cell>
          <cell r="X17" t="str">
            <v>-</v>
          </cell>
          <cell r="Z17" t="str">
            <v>-</v>
          </cell>
          <cell r="AB17" t="str">
            <v>-</v>
          </cell>
          <cell r="AD17" t="str">
            <v>-</v>
          </cell>
          <cell r="AF17" t="str">
            <v>-</v>
          </cell>
          <cell r="AH17" t="str">
            <v>-</v>
          </cell>
          <cell r="AJ17" t="str">
            <v>-</v>
          </cell>
          <cell r="AL17" t="str">
            <v>-</v>
          </cell>
          <cell r="AN17" t="str">
            <v>-</v>
          </cell>
          <cell r="AP17" t="str">
            <v>-</v>
          </cell>
          <cell r="AR17" t="str">
            <v>-</v>
          </cell>
          <cell r="AT17" t="str">
            <v>-</v>
          </cell>
          <cell r="AV17" t="str">
            <v>-</v>
          </cell>
          <cell r="AX17" t="str">
            <v>-</v>
          </cell>
          <cell r="AZ17" t="str">
            <v>-</v>
          </cell>
          <cell r="BB17" t="str">
            <v>-</v>
          </cell>
          <cell r="BD17" t="str">
            <v>-</v>
          </cell>
          <cell r="BF17" t="str">
            <v>-</v>
          </cell>
          <cell r="BH17" t="str">
            <v>-</v>
          </cell>
          <cell r="BJ17" t="str">
            <v>-</v>
          </cell>
          <cell r="BL17" t="str">
            <v>-</v>
          </cell>
          <cell r="BN17" t="str">
            <v>-</v>
          </cell>
          <cell r="BP17" t="str">
            <v>-</v>
          </cell>
          <cell r="BR17" t="str">
            <v>-</v>
          </cell>
          <cell r="BT17" t="str">
            <v>-</v>
          </cell>
          <cell r="BV17" t="str">
            <v>-</v>
          </cell>
          <cell r="BX17" t="str">
            <v>-</v>
          </cell>
          <cell r="BZ17" t="str">
            <v>-</v>
          </cell>
          <cell r="CB17" t="str">
            <v>-</v>
          </cell>
          <cell r="CD17" t="str">
            <v>-</v>
          </cell>
        </row>
        <row r="18">
          <cell r="D18">
            <v>3744</v>
          </cell>
          <cell r="F18">
            <v>3744</v>
          </cell>
          <cell r="H18">
            <v>1653</v>
          </cell>
          <cell r="J18">
            <v>1653</v>
          </cell>
          <cell r="L18">
            <v>1650</v>
          </cell>
          <cell r="N18">
            <v>1613</v>
          </cell>
          <cell r="P18" t="str">
            <v>-</v>
          </cell>
          <cell r="R18" t="str">
            <v>-</v>
          </cell>
          <cell r="T18" t="str">
            <v>-</v>
          </cell>
          <cell r="V18" t="str">
            <v>-</v>
          </cell>
          <cell r="X18" t="str">
            <v>-</v>
          </cell>
          <cell r="Z18">
            <v>1374</v>
          </cell>
          <cell r="AB18">
            <v>1307</v>
          </cell>
          <cell r="AD18">
            <v>1320</v>
          </cell>
          <cell r="AF18">
            <v>1409</v>
          </cell>
          <cell r="AH18">
            <v>1138</v>
          </cell>
          <cell r="AJ18">
            <v>1266</v>
          </cell>
          <cell r="AL18">
            <v>1125</v>
          </cell>
          <cell r="AN18" t="str">
            <v>-</v>
          </cell>
          <cell r="AP18">
            <v>1054</v>
          </cell>
          <cell r="AR18" t="str">
            <v>-</v>
          </cell>
          <cell r="AT18">
            <v>953</v>
          </cell>
          <cell r="AV18" t="str">
            <v>-</v>
          </cell>
          <cell r="AX18" t="str">
            <v>-</v>
          </cell>
          <cell r="AZ18" t="str">
            <v>-</v>
          </cell>
          <cell r="BB18" t="str">
            <v>-</v>
          </cell>
          <cell r="BD18" t="str">
            <v>-</v>
          </cell>
          <cell r="BF18" t="str">
            <v>-</v>
          </cell>
          <cell r="BH18" t="str">
            <v>-</v>
          </cell>
          <cell r="BJ18" t="str">
            <v>-</v>
          </cell>
          <cell r="BL18" t="str">
            <v>-</v>
          </cell>
          <cell r="BN18" t="str">
            <v>-</v>
          </cell>
          <cell r="BP18" t="str">
            <v>-</v>
          </cell>
          <cell r="BR18">
            <v>806</v>
          </cell>
          <cell r="BT18">
            <v>721</v>
          </cell>
          <cell r="BV18">
            <v>685</v>
          </cell>
          <cell r="BX18" t="str">
            <v>-</v>
          </cell>
          <cell r="BZ18" t="str">
            <v>-</v>
          </cell>
          <cell r="CB18" t="str">
            <v>-</v>
          </cell>
          <cell r="CD18" t="str">
            <v>-</v>
          </cell>
        </row>
        <row r="19">
          <cell r="D19" t="str">
            <v>-</v>
          </cell>
          <cell r="F19" t="str">
            <v>-</v>
          </cell>
          <cell r="H19" t="str">
            <v>-</v>
          </cell>
          <cell r="J19" t="str">
            <v>-</v>
          </cell>
          <cell r="L19" t="str">
            <v>-</v>
          </cell>
          <cell r="N19" t="str">
            <v>-</v>
          </cell>
          <cell r="P19" t="str">
            <v>-</v>
          </cell>
          <cell r="R19" t="str">
            <v>-</v>
          </cell>
          <cell r="T19" t="str">
            <v>-</v>
          </cell>
          <cell r="V19" t="str">
            <v>-</v>
          </cell>
          <cell r="X19" t="str">
            <v>-</v>
          </cell>
          <cell r="Z19" t="str">
            <v>-</v>
          </cell>
          <cell r="AB19" t="str">
            <v>-</v>
          </cell>
          <cell r="AD19" t="str">
            <v>-</v>
          </cell>
          <cell r="AF19" t="str">
            <v>-</v>
          </cell>
          <cell r="AH19" t="str">
            <v>-</v>
          </cell>
          <cell r="AJ19" t="str">
            <v>-</v>
          </cell>
          <cell r="AL19" t="str">
            <v>-</v>
          </cell>
          <cell r="AN19" t="str">
            <v>-</v>
          </cell>
          <cell r="AP19" t="str">
            <v>-</v>
          </cell>
          <cell r="AR19" t="str">
            <v>-</v>
          </cell>
          <cell r="AT19" t="str">
            <v>-</v>
          </cell>
          <cell r="AV19" t="str">
            <v>-</v>
          </cell>
          <cell r="AX19" t="str">
            <v>-</v>
          </cell>
          <cell r="AZ19" t="str">
            <v>-</v>
          </cell>
          <cell r="BB19" t="str">
            <v>-</v>
          </cell>
          <cell r="BD19" t="str">
            <v>-</v>
          </cell>
          <cell r="BF19" t="str">
            <v>-</v>
          </cell>
          <cell r="BH19" t="str">
            <v>-</v>
          </cell>
          <cell r="BJ19" t="str">
            <v>-</v>
          </cell>
          <cell r="BL19" t="str">
            <v>-</v>
          </cell>
          <cell r="BN19" t="str">
            <v>-</v>
          </cell>
          <cell r="BP19" t="str">
            <v>-</v>
          </cell>
          <cell r="BR19" t="str">
            <v>-</v>
          </cell>
          <cell r="BT19" t="str">
            <v>-</v>
          </cell>
          <cell r="BV19" t="str">
            <v>-</v>
          </cell>
          <cell r="BX19" t="str">
            <v>-</v>
          </cell>
          <cell r="BZ19" t="str">
            <v>-</v>
          </cell>
          <cell r="CB19" t="str">
            <v>-</v>
          </cell>
          <cell r="CD19" t="str">
            <v>-</v>
          </cell>
        </row>
        <row r="20">
          <cell r="D20">
            <v>3419</v>
          </cell>
          <cell r="F20">
            <v>3419</v>
          </cell>
          <cell r="H20">
            <v>1524</v>
          </cell>
          <cell r="J20">
            <v>1524</v>
          </cell>
          <cell r="L20">
            <v>1516</v>
          </cell>
          <cell r="N20">
            <v>1434</v>
          </cell>
          <cell r="P20" t="str">
            <v>-</v>
          </cell>
          <cell r="R20" t="str">
            <v>-</v>
          </cell>
          <cell r="T20" t="str">
            <v>-</v>
          </cell>
          <cell r="V20" t="str">
            <v>-</v>
          </cell>
          <cell r="X20" t="str">
            <v>-</v>
          </cell>
          <cell r="Z20">
            <v>1268</v>
          </cell>
          <cell r="AB20">
            <v>1206</v>
          </cell>
          <cell r="AD20">
            <v>1217</v>
          </cell>
          <cell r="AF20">
            <v>1253</v>
          </cell>
          <cell r="AH20">
            <v>1050</v>
          </cell>
          <cell r="AJ20">
            <v>1168</v>
          </cell>
          <cell r="AL20">
            <v>1037</v>
          </cell>
          <cell r="AN20" t="str">
            <v>-</v>
          </cell>
          <cell r="AP20">
            <v>972</v>
          </cell>
          <cell r="AR20" t="str">
            <v>-</v>
          </cell>
          <cell r="AT20">
            <v>880</v>
          </cell>
          <cell r="AV20" t="str">
            <v>-</v>
          </cell>
          <cell r="AX20" t="str">
            <v>-</v>
          </cell>
          <cell r="AZ20" t="str">
            <v>-</v>
          </cell>
          <cell r="BB20" t="str">
            <v>-</v>
          </cell>
          <cell r="BD20" t="str">
            <v>-</v>
          </cell>
          <cell r="BF20" t="str">
            <v>-</v>
          </cell>
          <cell r="BH20" t="str">
            <v>-</v>
          </cell>
          <cell r="BJ20" t="str">
            <v>-</v>
          </cell>
          <cell r="BL20" t="str">
            <v>-</v>
          </cell>
          <cell r="BN20" t="str">
            <v>-</v>
          </cell>
          <cell r="BP20" t="str">
            <v>-</v>
          </cell>
          <cell r="BR20" t="str">
            <v>-</v>
          </cell>
          <cell r="BT20" t="str">
            <v>-</v>
          </cell>
          <cell r="BV20" t="str">
            <v>-</v>
          </cell>
          <cell r="BX20" t="str">
            <v>-</v>
          </cell>
          <cell r="BZ20" t="str">
            <v>-</v>
          </cell>
          <cell r="CB20" t="str">
            <v>-</v>
          </cell>
          <cell r="CD20" t="str">
            <v>-</v>
          </cell>
        </row>
        <row r="21">
          <cell r="D21">
            <v>3630</v>
          </cell>
          <cell r="F21">
            <v>3630</v>
          </cell>
          <cell r="H21">
            <v>1648</v>
          </cell>
          <cell r="J21">
            <v>1617</v>
          </cell>
          <cell r="L21">
            <v>1610</v>
          </cell>
          <cell r="N21">
            <v>1521</v>
          </cell>
          <cell r="P21" t="str">
            <v>-</v>
          </cell>
          <cell r="R21" t="str">
            <v>-</v>
          </cell>
          <cell r="T21" t="str">
            <v>-</v>
          </cell>
          <cell r="V21" t="str">
            <v>-</v>
          </cell>
          <cell r="X21" t="str">
            <v>-</v>
          </cell>
          <cell r="Z21">
            <v>1347</v>
          </cell>
          <cell r="AB21">
            <v>1281</v>
          </cell>
          <cell r="AD21">
            <v>1290</v>
          </cell>
          <cell r="AF21">
            <v>1330</v>
          </cell>
          <cell r="AH21">
            <v>1050</v>
          </cell>
          <cell r="AJ21">
            <v>1239</v>
          </cell>
          <cell r="AL21">
            <v>1099</v>
          </cell>
          <cell r="AN21" t="str">
            <v>-</v>
          </cell>
          <cell r="AP21">
            <v>1031</v>
          </cell>
          <cell r="AR21" t="str">
            <v>-</v>
          </cell>
          <cell r="AT21">
            <v>938</v>
          </cell>
          <cell r="AV21" t="str">
            <v>-</v>
          </cell>
          <cell r="AX21" t="str">
            <v>-</v>
          </cell>
          <cell r="AZ21" t="str">
            <v>-</v>
          </cell>
          <cell r="BB21" t="str">
            <v>-</v>
          </cell>
          <cell r="BD21" t="str">
            <v>-</v>
          </cell>
          <cell r="BF21" t="str">
            <v>-</v>
          </cell>
          <cell r="BH21" t="str">
            <v>-</v>
          </cell>
          <cell r="BJ21" t="str">
            <v>-</v>
          </cell>
          <cell r="BL21" t="str">
            <v>-</v>
          </cell>
          <cell r="BN21" t="str">
            <v>-</v>
          </cell>
          <cell r="BP21" t="str">
            <v>-</v>
          </cell>
          <cell r="BR21" t="str">
            <v>-</v>
          </cell>
          <cell r="BT21" t="str">
            <v>-</v>
          </cell>
          <cell r="BV21" t="str">
            <v>-</v>
          </cell>
          <cell r="BX21" t="str">
            <v>-</v>
          </cell>
          <cell r="BZ21" t="str">
            <v>-</v>
          </cell>
          <cell r="CB21" t="str">
            <v>-</v>
          </cell>
          <cell r="CD21" t="str">
            <v>-</v>
          </cell>
        </row>
        <row r="22">
          <cell r="D22">
            <v>3340</v>
          </cell>
          <cell r="F22">
            <v>3340</v>
          </cell>
          <cell r="H22">
            <v>1304</v>
          </cell>
          <cell r="J22">
            <v>1304</v>
          </cell>
          <cell r="L22">
            <v>1287</v>
          </cell>
          <cell r="N22">
            <v>1198</v>
          </cell>
          <cell r="P22">
            <v>1748</v>
          </cell>
          <cell r="R22">
            <v>1477</v>
          </cell>
          <cell r="T22">
            <v>1168</v>
          </cell>
          <cell r="V22">
            <v>1008</v>
          </cell>
          <cell r="X22">
            <v>943</v>
          </cell>
          <cell r="Z22">
            <v>1088</v>
          </cell>
          <cell r="AB22">
            <v>1006</v>
          </cell>
          <cell r="AD22">
            <v>1045</v>
          </cell>
          <cell r="AF22">
            <v>1043</v>
          </cell>
          <cell r="AH22">
            <v>933</v>
          </cell>
          <cell r="AJ22">
            <v>980</v>
          </cell>
          <cell r="AL22">
            <v>921</v>
          </cell>
          <cell r="AN22" t="str">
            <v>-</v>
          </cell>
          <cell r="AP22">
            <v>859</v>
          </cell>
          <cell r="AR22" t="str">
            <v>-</v>
          </cell>
          <cell r="AT22">
            <v>788</v>
          </cell>
          <cell r="AV22">
            <v>849</v>
          </cell>
          <cell r="AX22" t="str">
            <v>-</v>
          </cell>
          <cell r="AZ22" t="str">
            <v>-</v>
          </cell>
          <cell r="BB22" t="str">
            <v>-</v>
          </cell>
          <cell r="BD22">
            <v>644</v>
          </cell>
          <cell r="BF22">
            <v>738</v>
          </cell>
          <cell r="BH22">
            <v>875</v>
          </cell>
          <cell r="BJ22" t="str">
            <v>-</v>
          </cell>
          <cell r="BL22" t="str">
            <v>-</v>
          </cell>
          <cell r="BN22" t="str">
            <v>-</v>
          </cell>
          <cell r="BP22" t="str">
            <v>-</v>
          </cell>
          <cell r="BR22" t="str">
            <v>-</v>
          </cell>
          <cell r="BT22">
            <v>564</v>
          </cell>
          <cell r="BV22">
            <v>526</v>
          </cell>
          <cell r="BX22">
            <v>489</v>
          </cell>
          <cell r="BZ22">
            <v>471</v>
          </cell>
          <cell r="CB22">
            <v>516</v>
          </cell>
          <cell r="CD22">
            <v>495</v>
          </cell>
        </row>
        <row r="23">
          <cell r="D23">
            <v>3395</v>
          </cell>
          <cell r="F23">
            <v>3395</v>
          </cell>
          <cell r="H23">
            <v>1359</v>
          </cell>
          <cell r="J23">
            <v>1359</v>
          </cell>
          <cell r="L23">
            <v>1342</v>
          </cell>
          <cell r="N23">
            <v>1253</v>
          </cell>
          <cell r="P23">
            <v>1803</v>
          </cell>
          <cell r="R23">
            <v>1532</v>
          </cell>
          <cell r="T23">
            <v>1223</v>
          </cell>
          <cell r="V23">
            <v>1063</v>
          </cell>
          <cell r="X23">
            <v>998</v>
          </cell>
          <cell r="Z23">
            <v>1143</v>
          </cell>
          <cell r="AB23">
            <v>1061</v>
          </cell>
          <cell r="AD23">
            <v>1100</v>
          </cell>
          <cell r="AF23">
            <v>1098</v>
          </cell>
          <cell r="AH23">
            <v>988</v>
          </cell>
          <cell r="AJ23">
            <v>1035</v>
          </cell>
          <cell r="AL23">
            <v>976</v>
          </cell>
          <cell r="AN23" t="str">
            <v>-</v>
          </cell>
          <cell r="AP23">
            <v>914</v>
          </cell>
          <cell r="AR23" t="str">
            <v>-</v>
          </cell>
          <cell r="AT23">
            <v>843</v>
          </cell>
          <cell r="AV23">
            <v>904</v>
          </cell>
          <cell r="AX23" t="str">
            <v>-</v>
          </cell>
          <cell r="AZ23" t="str">
            <v>-</v>
          </cell>
          <cell r="BB23" t="str">
            <v>-</v>
          </cell>
          <cell r="BD23">
            <v>699</v>
          </cell>
          <cell r="BF23" t="str">
            <v>-</v>
          </cell>
          <cell r="BH23">
            <v>930</v>
          </cell>
          <cell r="BJ23" t="str">
            <v>-</v>
          </cell>
          <cell r="BL23" t="str">
            <v>-</v>
          </cell>
          <cell r="BN23" t="str">
            <v>-</v>
          </cell>
          <cell r="BP23" t="str">
            <v>-</v>
          </cell>
          <cell r="BR23" t="str">
            <v>-</v>
          </cell>
          <cell r="BT23">
            <v>619</v>
          </cell>
          <cell r="BV23">
            <v>581</v>
          </cell>
          <cell r="BX23" t="str">
            <v>-</v>
          </cell>
          <cell r="BZ23" t="str">
            <v>-</v>
          </cell>
          <cell r="CB23" t="str">
            <v>-</v>
          </cell>
          <cell r="CD23" t="str">
            <v>-</v>
          </cell>
        </row>
        <row r="24">
          <cell r="D24">
            <v>3396</v>
          </cell>
          <cell r="F24">
            <v>3396</v>
          </cell>
          <cell r="H24">
            <v>1327</v>
          </cell>
          <cell r="J24">
            <v>1327</v>
          </cell>
          <cell r="L24">
            <v>1310</v>
          </cell>
          <cell r="N24">
            <v>1220</v>
          </cell>
          <cell r="P24">
            <v>1779</v>
          </cell>
          <cell r="R24">
            <v>1503</v>
          </cell>
          <cell r="T24">
            <v>1189</v>
          </cell>
          <cell r="V24">
            <v>1026</v>
          </cell>
          <cell r="X24">
            <v>960</v>
          </cell>
          <cell r="Z24">
            <v>1108</v>
          </cell>
          <cell r="AB24">
            <v>1024</v>
          </cell>
          <cell r="AD24">
            <v>1064</v>
          </cell>
          <cell r="AF24">
            <v>1062</v>
          </cell>
          <cell r="AH24">
            <v>950</v>
          </cell>
          <cell r="AJ24">
            <v>998</v>
          </cell>
          <cell r="AL24">
            <v>938</v>
          </cell>
          <cell r="AN24" t="str">
            <v>-</v>
          </cell>
          <cell r="AP24">
            <v>875</v>
          </cell>
          <cell r="AR24" t="str">
            <v>-</v>
          </cell>
          <cell r="AT24">
            <v>803</v>
          </cell>
          <cell r="AV24">
            <v>865</v>
          </cell>
          <cell r="AX24" t="str">
            <v>-</v>
          </cell>
          <cell r="AZ24">
            <v>1198</v>
          </cell>
          <cell r="BB24">
            <v>1429</v>
          </cell>
          <cell r="BD24">
            <v>657</v>
          </cell>
          <cell r="BF24">
            <v>752</v>
          </cell>
          <cell r="BH24">
            <v>891</v>
          </cell>
          <cell r="BJ24" t="str">
            <v>-</v>
          </cell>
          <cell r="BL24" t="str">
            <v>-</v>
          </cell>
          <cell r="BN24" t="str">
            <v>-</v>
          </cell>
          <cell r="BP24">
            <v>795</v>
          </cell>
          <cell r="BR24">
            <v>654</v>
          </cell>
          <cell r="BT24">
            <v>575</v>
          </cell>
          <cell r="BV24">
            <v>537</v>
          </cell>
          <cell r="BX24">
            <v>499</v>
          </cell>
          <cell r="BZ24">
            <v>481</v>
          </cell>
          <cell r="CB24" t="str">
            <v>-</v>
          </cell>
          <cell r="CD24" t="str">
            <v>-</v>
          </cell>
        </row>
        <row r="25">
          <cell r="D25">
            <v>3449</v>
          </cell>
          <cell r="F25">
            <v>3449</v>
          </cell>
          <cell r="H25">
            <v>1380</v>
          </cell>
          <cell r="J25">
            <v>1380</v>
          </cell>
          <cell r="L25">
            <v>1363</v>
          </cell>
          <cell r="N25">
            <v>1273</v>
          </cell>
          <cell r="P25">
            <v>1832</v>
          </cell>
          <cell r="R25">
            <v>1556</v>
          </cell>
          <cell r="T25">
            <v>1242</v>
          </cell>
          <cell r="V25">
            <v>1079</v>
          </cell>
          <cell r="X25">
            <v>1013</v>
          </cell>
          <cell r="Z25">
            <v>1161</v>
          </cell>
          <cell r="AB25">
            <v>1077</v>
          </cell>
          <cell r="AD25">
            <v>1117</v>
          </cell>
          <cell r="AF25">
            <v>1115</v>
          </cell>
          <cell r="AH25">
            <v>1003</v>
          </cell>
          <cell r="AJ25">
            <v>1051</v>
          </cell>
          <cell r="AL25">
            <v>991</v>
          </cell>
          <cell r="AN25" t="str">
            <v>-</v>
          </cell>
          <cell r="AP25">
            <v>928</v>
          </cell>
          <cell r="AR25" t="str">
            <v>-</v>
          </cell>
          <cell r="AT25">
            <v>856</v>
          </cell>
          <cell r="AV25">
            <v>918</v>
          </cell>
          <cell r="AX25" t="str">
            <v>-</v>
          </cell>
          <cell r="AZ25" t="str">
            <v>-</v>
          </cell>
          <cell r="BB25" t="str">
            <v>-</v>
          </cell>
          <cell r="BD25">
            <v>710</v>
          </cell>
          <cell r="BF25">
            <v>805</v>
          </cell>
          <cell r="BH25">
            <v>944</v>
          </cell>
          <cell r="BJ25" t="str">
            <v>-</v>
          </cell>
          <cell r="BL25" t="str">
            <v>-</v>
          </cell>
          <cell r="BN25" t="str">
            <v>-</v>
          </cell>
          <cell r="BP25" t="str">
            <v>-</v>
          </cell>
          <cell r="BR25" t="str">
            <v>-</v>
          </cell>
          <cell r="BT25">
            <v>628</v>
          </cell>
          <cell r="BV25">
            <v>590</v>
          </cell>
          <cell r="BX25" t="str">
            <v>-</v>
          </cell>
          <cell r="BZ25" t="str">
            <v>-</v>
          </cell>
          <cell r="CB25" t="str">
            <v>-</v>
          </cell>
          <cell r="CD25" t="str">
            <v>-</v>
          </cell>
        </row>
        <row r="26">
          <cell r="D26">
            <v>3439</v>
          </cell>
          <cell r="F26">
            <v>3439</v>
          </cell>
          <cell r="H26">
            <v>1368</v>
          </cell>
          <cell r="J26">
            <v>1368</v>
          </cell>
          <cell r="L26">
            <v>1325</v>
          </cell>
          <cell r="N26">
            <v>1234</v>
          </cell>
          <cell r="P26">
            <v>1798</v>
          </cell>
          <cell r="R26">
            <v>1529</v>
          </cell>
          <cell r="T26">
            <v>1203</v>
          </cell>
          <cell r="V26">
            <v>1056</v>
          </cell>
          <cell r="X26">
            <v>971</v>
          </cell>
          <cell r="Z26">
            <v>1122</v>
          </cell>
          <cell r="AB26">
            <v>1064</v>
          </cell>
          <cell r="AD26">
            <v>1092</v>
          </cell>
          <cell r="AF26">
            <v>1088</v>
          </cell>
          <cell r="AH26">
            <v>961</v>
          </cell>
          <cell r="AJ26">
            <v>1034</v>
          </cell>
          <cell r="AL26">
            <v>949</v>
          </cell>
          <cell r="AN26" t="str">
            <v>-</v>
          </cell>
          <cell r="AP26">
            <v>898</v>
          </cell>
          <cell r="AR26" t="str">
            <v>-</v>
          </cell>
          <cell r="AT26">
            <v>827</v>
          </cell>
          <cell r="AV26">
            <v>888</v>
          </cell>
          <cell r="AX26" t="str">
            <v>-</v>
          </cell>
          <cell r="AZ26">
            <v>1221</v>
          </cell>
          <cell r="BB26">
            <v>1446</v>
          </cell>
          <cell r="BD26">
            <v>671</v>
          </cell>
          <cell r="BF26">
            <v>771</v>
          </cell>
          <cell r="BH26">
            <v>901</v>
          </cell>
          <cell r="BJ26" t="str">
            <v>-</v>
          </cell>
          <cell r="BL26" t="str">
            <v>-</v>
          </cell>
          <cell r="BN26" t="str">
            <v>-</v>
          </cell>
          <cell r="BP26">
            <v>814</v>
          </cell>
          <cell r="BR26">
            <v>669</v>
          </cell>
          <cell r="BT26">
            <v>588</v>
          </cell>
          <cell r="BV26">
            <v>549</v>
          </cell>
          <cell r="BX26">
            <v>510</v>
          </cell>
          <cell r="BZ26">
            <v>492</v>
          </cell>
          <cell r="CB26">
            <v>537</v>
          </cell>
          <cell r="CD26" t="str">
            <v>-</v>
          </cell>
        </row>
        <row r="27">
          <cell r="D27" t="str">
            <v>-</v>
          </cell>
          <cell r="H27" t="str">
            <v>-</v>
          </cell>
          <cell r="J27" t="str">
            <v>-</v>
          </cell>
          <cell r="L27" t="str">
            <v>-</v>
          </cell>
          <cell r="N27" t="str">
            <v>-</v>
          </cell>
          <cell r="P27" t="str">
            <v>-</v>
          </cell>
          <cell r="R27" t="str">
            <v>-</v>
          </cell>
          <cell r="T27" t="str">
            <v>-</v>
          </cell>
          <cell r="V27" t="str">
            <v>-</v>
          </cell>
          <cell r="X27" t="str">
            <v>-</v>
          </cell>
          <cell r="Z27" t="str">
            <v>-</v>
          </cell>
          <cell r="AB27" t="str">
            <v>-</v>
          </cell>
          <cell r="AD27" t="str">
            <v>-</v>
          </cell>
          <cell r="AF27" t="str">
            <v>-</v>
          </cell>
          <cell r="AH27" t="str">
            <v>-</v>
          </cell>
          <cell r="AJ27" t="str">
            <v>-</v>
          </cell>
          <cell r="AL27" t="str">
            <v>-</v>
          </cell>
          <cell r="AN27" t="str">
            <v>-</v>
          </cell>
          <cell r="AP27" t="str">
            <v>-</v>
          </cell>
          <cell r="AR27" t="str">
            <v>-</v>
          </cell>
          <cell r="AT27" t="str">
            <v>-</v>
          </cell>
          <cell r="AV27" t="str">
            <v>-</v>
          </cell>
          <cell r="AX27" t="str">
            <v>-</v>
          </cell>
          <cell r="AZ27" t="str">
            <v>-</v>
          </cell>
          <cell r="BB27" t="str">
            <v>-</v>
          </cell>
          <cell r="BD27" t="str">
            <v>-</v>
          </cell>
          <cell r="BF27" t="str">
            <v>-</v>
          </cell>
          <cell r="BH27" t="str">
            <v>-</v>
          </cell>
          <cell r="BJ27" t="str">
            <v>-</v>
          </cell>
          <cell r="BL27" t="str">
            <v>-</v>
          </cell>
          <cell r="BN27" t="str">
            <v>-</v>
          </cell>
          <cell r="BP27" t="str">
            <v>-</v>
          </cell>
          <cell r="BR27" t="str">
            <v>-</v>
          </cell>
          <cell r="BT27" t="str">
            <v>-</v>
          </cell>
          <cell r="BV27" t="str">
            <v>-</v>
          </cell>
          <cell r="BX27" t="str">
            <v>-</v>
          </cell>
          <cell r="BZ27" t="str">
            <v>-</v>
          </cell>
          <cell r="CB27" t="str">
            <v>-</v>
          </cell>
          <cell r="CD27" t="str">
            <v>-</v>
          </cell>
        </row>
        <row r="28">
          <cell r="D28">
            <v>3811</v>
          </cell>
          <cell r="F28">
            <v>3811</v>
          </cell>
          <cell r="H28">
            <v>1494</v>
          </cell>
          <cell r="J28">
            <v>1494</v>
          </cell>
          <cell r="L28">
            <v>1469</v>
          </cell>
          <cell r="N28">
            <v>1367</v>
          </cell>
          <cell r="P28" t="str">
            <v>-</v>
          </cell>
          <cell r="R28" t="str">
            <v>-</v>
          </cell>
          <cell r="T28" t="str">
            <v>-</v>
          </cell>
          <cell r="V28" t="str">
            <v>-</v>
          </cell>
          <cell r="X28" t="str">
            <v>-</v>
          </cell>
          <cell r="Z28">
            <v>1224</v>
          </cell>
          <cell r="AB28">
            <v>1140</v>
          </cell>
          <cell r="AD28">
            <v>1191</v>
          </cell>
          <cell r="AF28">
            <v>1199</v>
          </cell>
          <cell r="AH28">
            <v>1065</v>
          </cell>
          <cell r="AJ28">
            <v>1171</v>
          </cell>
          <cell r="AL28">
            <v>1043</v>
          </cell>
          <cell r="AN28" t="str">
            <v>-</v>
          </cell>
          <cell r="AP28">
            <v>985</v>
          </cell>
          <cell r="AR28" t="str">
            <v>-</v>
          </cell>
          <cell r="AT28">
            <v>899</v>
          </cell>
          <cell r="AV28">
            <v>965</v>
          </cell>
          <cell r="AX28" t="str">
            <v>-</v>
          </cell>
          <cell r="AZ28">
            <v>1343</v>
          </cell>
          <cell r="BB28">
            <v>1602</v>
          </cell>
          <cell r="BD28">
            <v>732</v>
          </cell>
          <cell r="BF28">
            <v>843</v>
          </cell>
          <cell r="BH28">
            <v>998</v>
          </cell>
          <cell r="BJ28" t="str">
            <v>-</v>
          </cell>
          <cell r="BL28" t="str">
            <v>-</v>
          </cell>
          <cell r="BN28" t="str">
            <v>-</v>
          </cell>
          <cell r="BP28">
            <v>890</v>
          </cell>
          <cell r="BR28">
            <v>732</v>
          </cell>
          <cell r="BT28">
            <v>644</v>
          </cell>
          <cell r="BV28">
            <v>601</v>
          </cell>
          <cell r="BX28">
            <v>558</v>
          </cell>
          <cell r="BZ28">
            <v>537</v>
          </cell>
          <cell r="CB28" t="str">
            <v>-</v>
          </cell>
          <cell r="CD28" t="str">
            <v>-</v>
          </cell>
        </row>
        <row r="29">
          <cell r="D29">
            <v>3779</v>
          </cell>
          <cell r="F29">
            <v>3779</v>
          </cell>
          <cell r="H29">
            <v>1484</v>
          </cell>
          <cell r="J29">
            <v>1484</v>
          </cell>
          <cell r="L29">
            <v>1456</v>
          </cell>
          <cell r="N29">
            <v>1356</v>
          </cell>
          <cell r="P29" t="str">
            <v>-</v>
          </cell>
          <cell r="R29" t="str">
            <v>-</v>
          </cell>
          <cell r="T29" t="str">
            <v>-</v>
          </cell>
          <cell r="V29" t="str">
            <v>-</v>
          </cell>
          <cell r="X29" t="str">
            <v>-</v>
          </cell>
          <cell r="Z29">
            <v>1224</v>
          </cell>
          <cell r="AB29">
            <v>1135</v>
          </cell>
          <cell r="AD29">
            <v>1183</v>
          </cell>
          <cell r="AF29">
            <v>1199</v>
          </cell>
          <cell r="AH29">
            <v>1056</v>
          </cell>
          <cell r="AJ29">
            <v>1166</v>
          </cell>
          <cell r="AL29">
            <v>1043</v>
          </cell>
          <cell r="AN29" t="str">
            <v>-</v>
          </cell>
          <cell r="AP29">
            <v>971</v>
          </cell>
          <cell r="AR29" t="str">
            <v>-</v>
          </cell>
          <cell r="AT29">
            <v>893</v>
          </cell>
          <cell r="AV29">
            <v>960</v>
          </cell>
          <cell r="AX29" t="str">
            <v>-</v>
          </cell>
          <cell r="AZ29">
            <v>1332</v>
          </cell>
          <cell r="BB29">
            <v>1589</v>
          </cell>
          <cell r="BD29" t="str">
            <v>-</v>
          </cell>
          <cell r="BF29" t="str">
            <v>-</v>
          </cell>
          <cell r="BH29" t="str">
            <v>-</v>
          </cell>
          <cell r="BJ29" t="str">
            <v>-</v>
          </cell>
          <cell r="BL29">
            <v>1154</v>
          </cell>
          <cell r="BN29">
            <v>986</v>
          </cell>
          <cell r="BP29">
            <v>883</v>
          </cell>
          <cell r="BR29">
            <v>726</v>
          </cell>
          <cell r="BT29">
            <v>638</v>
          </cell>
          <cell r="BV29">
            <v>596</v>
          </cell>
          <cell r="BX29" t="str">
            <v>-</v>
          </cell>
          <cell r="BZ29" t="str">
            <v>-</v>
          </cell>
          <cell r="CB29" t="str">
            <v>-</v>
          </cell>
          <cell r="CD29" t="str">
            <v>-</v>
          </cell>
        </row>
        <row r="30">
          <cell r="D30">
            <v>3744</v>
          </cell>
          <cell r="F30">
            <v>3744</v>
          </cell>
          <cell r="H30">
            <v>1462</v>
          </cell>
          <cell r="J30">
            <v>1462</v>
          </cell>
          <cell r="L30">
            <v>1443</v>
          </cell>
          <cell r="N30">
            <v>1343</v>
          </cell>
          <cell r="P30" t="str">
            <v>-</v>
          </cell>
          <cell r="R30" t="str">
            <v>-</v>
          </cell>
          <cell r="T30" t="str">
            <v>-</v>
          </cell>
          <cell r="V30" t="str">
            <v>-</v>
          </cell>
          <cell r="X30" t="str">
            <v>-</v>
          </cell>
          <cell r="Z30">
            <v>1220</v>
          </cell>
          <cell r="AB30">
            <v>1128</v>
          </cell>
          <cell r="AD30">
            <v>1171</v>
          </cell>
          <cell r="AF30" t="str">
            <v>-</v>
          </cell>
          <cell r="AH30" t="str">
            <v>-</v>
          </cell>
          <cell r="AJ30">
            <v>1099</v>
          </cell>
          <cell r="AL30" t="str">
            <v>-</v>
          </cell>
          <cell r="AN30" t="str">
            <v>-</v>
          </cell>
          <cell r="AP30">
            <v>963</v>
          </cell>
          <cell r="AR30" t="str">
            <v>-</v>
          </cell>
          <cell r="AT30" t="str">
            <v>-</v>
          </cell>
          <cell r="AV30" t="str">
            <v>-</v>
          </cell>
          <cell r="AX30">
            <v>1443</v>
          </cell>
          <cell r="AZ30">
            <v>1319</v>
          </cell>
          <cell r="BB30">
            <v>1574</v>
          </cell>
          <cell r="BD30" t="str">
            <v>-</v>
          </cell>
          <cell r="BF30" t="str">
            <v>-</v>
          </cell>
          <cell r="BH30" t="str">
            <v>-</v>
          </cell>
          <cell r="BJ30" t="str">
            <v>-</v>
          </cell>
          <cell r="BL30" t="str">
            <v>-</v>
          </cell>
          <cell r="BN30">
            <v>976</v>
          </cell>
          <cell r="BP30">
            <v>874</v>
          </cell>
          <cell r="BR30">
            <v>720</v>
          </cell>
          <cell r="BT30">
            <v>632</v>
          </cell>
          <cell r="BV30" t="str">
            <v>-</v>
          </cell>
          <cell r="BX30" t="str">
            <v>-</v>
          </cell>
          <cell r="BZ30" t="str">
            <v>-</v>
          </cell>
          <cell r="CB30" t="str">
            <v>-</v>
          </cell>
          <cell r="CD30" t="str">
            <v>-</v>
          </cell>
        </row>
        <row r="31">
          <cell r="D31" t="str">
            <v>-</v>
          </cell>
          <cell r="H31" t="str">
            <v>-</v>
          </cell>
          <cell r="J31" t="str">
            <v>-</v>
          </cell>
          <cell r="L31" t="str">
            <v>-</v>
          </cell>
          <cell r="N31" t="str">
            <v>-</v>
          </cell>
          <cell r="P31" t="str">
            <v>-</v>
          </cell>
          <cell r="R31" t="str">
            <v>-</v>
          </cell>
          <cell r="T31" t="str">
            <v>-</v>
          </cell>
          <cell r="V31" t="str">
            <v>-</v>
          </cell>
          <cell r="X31" t="str">
            <v>-</v>
          </cell>
          <cell r="Z31" t="str">
            <v>-</v>
          </cell>
          <cell r="AB31" t="str">
            <v>-</v>
          </cell>
          <cell r="AD31" t="str">
            <v>-</v>
          </cell>
          <cell r="AF31" t="str">
            <v>-</v>
          </cell>
          <cell r="AH31" t="str">
            <v>-</v>
          </cell>
          <cell r="AJ31" t="str">
            <v>-</v>
          </cell>
          <cell r="AL31" t="str">
            <v>-</v>
          </cell>
          <cell r="AN31" t="str">
            <v>-</v>
          </cell>
          <cell r="AP31" t="str">
            <v>-</v>
          </cell>
          <cell r="AR31" t="str">
            <v>-</v>
          </cell>
          <cell r="AT31" t="str">
            <v>-</v>
          </cell>
          <cell r="AV31" t="str">
            <v>-</v>
          </cell>
          <cell r="AX31">
            <v>1726</v>
          </cell>
          <cell r="AZ31">
            <v>1543</v>
          </cell>
          <cell r="BB31">
            <v>1868</v>
          </cell>
          <cell r="BD31" t="str">
            <v>-</v>
          </cell>
          <cell r="BF31" t="str">
            <v>-</v>
          </cell>
          <cell r="BH31" t="str">
            <v>-</v>
          </cell>
          <cell r="BJ31" t="str">
            <v>-</v>
          </cell>
          <cell r="BL31">
            <v>1357</v>
          </cell>
          <cell r="BN31">
            <v>1159</v>
          </cell>
          <cell r="BP31">
            <v>1038</v>
          </cell>
          <cell r="BR31" t="str">
            <v>-</v>
          </cell>
          <cell r="BT31" t="str">
            <v>-</v>
          </cell>
          <cell r="BV31" t="str">
            <v>-</v>
          </cell>
          <cell r="BX31" t="str">
            <v>-</v>
          </cell>
          <cell r="BZ31" t="str">
            <v>-</v>
          </cell>
          <cell r="CB31" t="str">
            <v>-</v>
          </cell>
          <cell r="CD31" t="str">
            <v>-</v>
          </cell>
        </row>
        <row r="32">
          <cell r="D32" t="str">
            <v>-</v>
          </cell>
          <cell r="H32" t="str">
            <v>-</v>
          </cell>
          <cell r="J32" t="str">
            <v>-</v>
          </cell>
          <cell r="L32" t="str">
            <v>-</v>
          </cell>
          <cell r="N32" t="str">
            <v>-</v>
          </cell>
          <cell r="P32" t="str">
            <v>-</v>
          </cell>
          <cell r="R32" t="str">
            <v>-</v>
          </cell>
          <cell r="T32" t="str">
            <v>-</v>
          </cell>
          <cell r="X32" t="str">
            <v>-</v>
          </cell>
          <cell r="Z32" t="str">
            <v>-</v>
          </cell>
          <cell r="AB32" t="str">
            <v>-</v>
          </cell>
          <cell r="AD32" t="str">
            <v>-</v>
          </cell>
          <cell r="AF32" t="str">
            <v>-</v>
          </cell>
          <cell r="AH32" t="str">
            <v>-</v>
          </cell>
          <cell r="AJ32" t="str">
            <v>-</v>
          </cell>
          <cell r="AL32" t="str">
            <v>-</v>
          </cell>
          <cell r="AN32" t="str">
            <v>-</v>
          </cell>
          <cell r="AP32" t="str">
            <v>-</v>
          </cell>
          <cell r="AR32" t="str">
            <v>-</v>
          </cell>
          <cell r="AT32" t="str">
            <v>-</v>
          </cell>
          <cell r="AV32" t="str">
            <v>-</v>
          </cell>
          <cell r="AX32">
            <v>1931</v>
          </cell>
          <cell r="AZ32">
            <v>1731</v>
          </cell>
          <cell r="BB32">
            <v>2106</v>
          </cell>
          <cell r="BD32" t="str">
            <v>-</v>
          </cell>
          <cell r="BF32" t="str">
            <v>-</v>
          </cell>
          <cell r="BH32" t="str">
            <v>-</v>
          </cell>
          <cell r="BJ32" t="str">
            <v>-</v>
          </cell>
          <cell r="BL32">
            <v>1530</v>
          </cell>
          <cell r="BN32">
            <v>1306</v>
          </cell>
          <cell r="BP32">
            <v>1170</v>
          </cell>
          <cell r="BR32" t="str">
            <v>-</v>
          </cell>
          <cell r="BT32" t="str">
            <v>-</v>
          </cell>
          <cell r="BV32" t="str">
            <v>-</v>
          </cell>
          <cell r="BX32" t="str">
            <v>-</v>
          </cell>
          <cell r="BZ32" t="str">
            <v>-</v>
          </cell>
          <cell r="CB32" t="str">
            <v>-</v>
          </cell>
          <cell r="CD32" t="str">
            <v>-</v>
          </cell>
        </row>
        <row r="33">
          <cell r="D33">
            <v>3211</v>
          </cell>
          <cell r="F33">
            <v>3211</v>
          </cell>
          <cell r="H33">
            <v>1343</v>
          </cell>
          <cell r="J33">
            <v>1343</v>
          </cell>
          <cell r="L33">
            <v>1247</v>
          </cell>
          <cell r="N33">
            <v>1208</v>
          </cell>
          <cell r="P33">
            <v>1752</v>
          </cell>
          <cell r="R33">
            <v>1500</v>
          </cell>
          <cell r="T33">
            <v>1160</v>
          </cell>
          <cell r="V33">
            <v>1013</v>
          </cell>
          <cell r="X33">
            <v>950</v>
          </cell>
          <cell r="Z33">
            <v>1107</v>
          </cell>
          <cell r="AB33">
            <v>1015</v>
          </cell>
          <cell r="AD33">
            <v>1020</v>
          </cell>
          <cell r="AF33">
            <v>1087</v>
          </cell>
          <cell r="AH33">
            <v>905</v>
          </cell>
          <cell r="AJ33">
            <v>985</v>
          </cell>
          <cell r="AL33">
            <v>893</v>
          </cell>
          <cell r="AN33" t="str">
            <v>-</v>
          </cell>
          <cell r="AP33">
            <v>839</v>
          </cell>
          <cell r="AT33">
            <v>766</v>
          </cell>
          <cell r="AV33">
            <v>849</v>
          </cell>
          <cell r="AX33">
            <v>1260</v>
          </cell>
          <cell r="AZ33">
            <v>1143</v>
          </cell>
          <cell r="BB33">
            <v>1367</v>
          </cell>
          <cell r="BD33">
            <v>633</v>
          </cell>
          <cell r="BF33">
            <v>738</v>
          </cell>
          <cell r="BH33">
            <v>875</v>
          </cell>
          <cell r="BJ33" t="str">
            <v>-</v>
          </cell>
          <cell r="BL33">
            <v>979</v>
          </cell>
          <cell r="BN33">
            <v>836</v>
          </cell>
          <cell r="BP33">
            <v>749</v>
          </cell>
          <cell r="BR33">
            <v>615</v>
          </cell>
          <cell r="BT33">
            <v>541</v>
          </cell>
          <cell r="BV33">
            <v>505</v>
          </cell>
          <cell r="BX33">
            <v>469</v>
          </cell>
          <cell r="BZ33">
            <v>452</v>
          </cell>
          <cell r="CB33">
            <v>506</v>
          </cell>
          <cell r="CD33" t="str">
            <v>-</v>
          </cell>
        </row>
        <row r="34">
          <cell r="D34">
            <v>3206</v>
          </cell>
          <cell r="F34">
            <v>3206</v>
          </cell>
          <cell r="H34">
            <v>1338</v>
          </cell>
          <cell r="J34">
            <v>1338</v>
          </cell>
          <cell r="L34">
            <v>1242</v>
          </cell>
          <cell r="N34">
            <v>1203</v>
          </cell>
          <cell r="P34">
            <v>1747</v>
          </cell>
          <cell r="R34">
            <v>1495</v>
          </cell>
          <cell r="T34">
            <v>1155</v>
          </cell>
          <cell r="V34">
            <v>1008</v>
          </cell>
          <cell r="X34">
            <v>945</v>
          </cell>
          <cell r="Z34">
            <v>1102</v>
          </cell>
          <cell r="AB34">
            <v>1010</v>
          </cell>
          <cell r="AD34">
            <v>1015</v>
          </cell>
          <cell r="AF34">
            <v>1082</v>
          </cell>
          <cell r="AH34">
            <v>900</v>
          </cell>
          <cell r="AJ34">
            <v>980</v>
          </cell>
          <cell r="AL34">
            <v>888</v>
          </cell>
          <cell r="AN34" t="str">
            <v>-</v>
          </cell>
          <cell r="AP34">
            <v>834</v>
          </cell>
          <cell r="AR34" t="str">
            <v>-</v>
          </cell>
          <cell r="AT34">
            <v>766</v>
          </cell>
          <cell r="AV34">
            <v>849</v>
          </cell>
          <cell r="AX34">
            <v>1260</v>
          </cell>
          <cell r="AZ34">
            <v>1143</v>
          </cell>
          <cell r="BB34">
            <v>1367</v>
          </cell>
          <cell r="BD34">
            <v>633</v>
          </cell>
          <cell r="BF34">
            <v>738</v>
          </cell>
          <cell r="BH34">
            <v>875</v>
          </cell>
          <cell r="BJ34" t="str">
            <v>-</v>
          </cell>
          <cell r="BL34">
            <v>979</v>
          </cell>
          <cell r="BN34">
            <v>836</v>
          </cell>
          <cell r="BP34">
            <v>749</v>
          </cell>
          <cell r="BR34">
            <v>615</v>
          </cell>
          <cell r="BT34">
            <v>541</v>
          </cell>
          <cell r="BV34">
            <v>505</v>
          </cell>
          <cell r="BX34">
            <v>469</v>
          </cell>
          <cell r="BZ34">
            <v>452</v>
          </cell>
          <cell r="CB34">
            <v>506</v>
          </cell>
          <cell r="CD34" t="str">
            <v>-</v>
          </cell>
        </row>
        <row r="35">
          <cell r="D35">
            <v>3206</v>
          </cell>
          <cell r="F35">
            <v>3206</v>
          </cell>
          <cell r="H35">
            <v>1338</v>
          </cell>
          <cell r="J35">
            <v>1338</v>
          </cell>
          <cell r="L35">
            <v>1242</v>
          </cell>
          <cell r="N35">
            <v>1203</v>
          </cell>
          <cell r="P35">
            <v>1747</v>
          </cell>
          <cell r="R35">
            <v>1495</v>
          </cell>
          <cell r="T35">
            <v>1155</v>
          </cell>
          <cell r="V35">
            <v>1008</v>
          </cell>
          <cell r="X35">
            <v>945</v>
          </cell>
          <cell r="Z35">
            <v>1102</v>
          </cell>
          <cell r="AB35">
            <v>1010</v>
          </cell>
          <cell r="AD35">
            <v>1015</v>
          </cell>
          <cell r="AF35">
            <v>1082</v>
          </cell>
          <cell r="AH35">
            <v>900</v>
          </cell>
          <cell r="AJ35">
            <v>980</v>
          </cell>
          <cell r="AL35">
            <v>888</v>
          </cell>
          <cell r="AN35" t="str">
            <v>-</v>
          </cell>
          <cell r="AP35">
            <v>834</v>
          </cell>
          <cell r="AR35" t="str">
            <v>-</v>
          </cell>
          <cell r="AT35">
            <v>766</v>
          </cell>
          <cell r="AV35">
            <v>849</v>
          </cell>
          <cell r="AX35">
            <v>1260</v>
          </cell>
          <cell r="AZ35">
            <v>1143</v>
          </cell>
          <cell r="BB35">
            <v>1367</v>
          </cell>
          <cell r="BD35">
            <v>633</v>
          </cell>
          <cell r="BF35">
            <v>738</v>
          </cell>
          <cell r="BH35">
            <v>875</v>
          </cell>
          <cell r="BJ35" t="str">
            <v>-</v>
          </cell>
          <cell r="BL35">
            <v>979</v>
          </cell>
          <cell r="BN35">
            <v>836</v>
          </cell>
          <cell r="BP35">
            <v>749</v>
          </cell>
          <cell r="BR35">
            <v>615</v>
          </cell>
          <cell r="BT35">
            <v>541</v>
          </cell>
          <cell r="BV35">
            <v>505</v>
          </cell>
          <cell r="BX35">
            <v>469</v>
          </cell>
          <cell r="BZ35">
            <v>452</v>
          </cell>
          <cell r="CB35">
            <v>506</v>
          </cell>
          <cell r="CD35" t="str">
            <v>-</v>
          </cell>
        </row>
        <row r="36">
          <cell r="D36">
            <v>3206</v>
          </cell>
          <cell r="F36">
            <v>3206</v>
          </cell>
          <cell r="H36">
            <v>1338</v>
          </cell>
          <cell r="J36">
            <v>1338</v>
          </cell>
          <cell r="L36">
            <v>1242</v>
          </cell>
          <cell r="N36">
            <v>1203</v>
          </cell>
          <cell r="P36">
            <v>1747</v>
          </cell>
          <cell r="R36">
            <v>1495</v>
          </cell>
          <cell r="T36">
            <v>1155</v>
          </cell>
          <cell r="V36">
            <v>1008</v>
          </cell>
          <cell r="X36">
            <v>945</v>
          </cell>
          <cell r="Z36">
            <v>1102</v>
          </cell>
          <cell r="AB36">
            <v>1010</v>
          </cell>
          <cell r="AD36">
            <v>1015</v>
          </cell>
          <cell r="AF36">
            <v>1082</v>
          </cell>
          <cell r="AH36">
            <v>900</v>
          </cell>
          <cell r="AJ36">
            <v>980</v>
          </cell>
          <cell r="AL36">
            <v>888</v>
          </cell>
          <cell r="AN36" t="str">
            <v>-</v>
          </cell>
          <cell r="AP36">
            <v>834</v>
          </cell>
          <cell r="AR36" t="str">
            <v>-</v>
          </cell>
          <cell r="AT36">
            <v>766</v>
          </cell>
          <cell r="AV36">
            <v>849</v>
          </cell>
          <cell r="AX36">
            <v>1260</v>
          </cell>
          <cell r="AZ36">
            <v>1143</v>
          </cell>
          <cell r="BB36">
            <v>1367</v>
          </cell>
          <cell r="BD36">
            <v>633</v>
          </cell>
          <cell r="BF36">
            <v>738</v>
          </cell>
          <cell r="BH36">
            <v>875</v>
          </cell>
          <cell r="BJ36" t="str">
            <v>-</v>
          </cell>
          <cell r="BL36">
            <v>979</v>
          </cell>
          <cell r="BN36">
            <v>836</v>
          </cell>
          <cell r="BP36">
            <v>749</v>
          </cell>
          <cell r="BR36">
            <v>615</v>
          </cell>
          <cell r="BT36">
            <v>541</v>
          </cell>
          <cell r="BV36">
            <v>505</v>
          </cell>
          <cell r="BX36">
            <v>469</v>
          </cell>
          <cell r="BZ36">
            <v>452</v>
          </cell>
          <cell r="CB36">
            <v>506</v>
          </cell>
          <cell r="CD36" t="str">
            <v>-</v>
          </cell>
        </row>
        <row r="37">
          <cell r="D37">
            <v>3896</v>
          </cell>
          <cell r="F37">
            <v>3896</v>
          </cell>
          <cell r="H37">
            <v>1518</v>
          </cell>
          <cell r="J37">
            <v>1518</v>
          </cell>
          <cell r="L37">
            <v>1501</v>
          </cell>
          <cell r="N37">
            <v>1398</v>
          </cell>
          <cell r="P37">
            <v>2039</v>
          </cell>
          <cell r="R37">
            <v>1725</v>
          </cell>
          <cell r="T37">
            <v>1363</v>
          </cell>
          <cell r="V37">
            <v>1173</v>
          </cell>
          <cell r="X37">
            <v>1100</v>
          </cell>
          <cell r="Z37">
            <v>1269</v>
          </cell>
          <cell r="AB37">
            <v>1215</v>
          </cell>
          <cell r="AD37">
            <v>1219</v>
          </cell>
          <cell r="AF37">
            <v>1216</v>
          </cell>
          <cell r="AH37">
            <v>1117</v>
          </cell>
          <cell r="AJ37">
            <v>1177</v>
          </cell>
          <cell r="AL37">
            <v>1104</v>
          </cell>
          <cell r="AN37" t="str">
            <v>-</v>
          </cell>
          <cell r="AP37">
            <v>1049</v>
          </cell>
          <cell r="AR37" t="str">
            <v>-</v>
          </cell>
          <cell r="AT37">
            <v>977</v>
          </cell>
          <cell r="AV37" t="str">
            <v>-</v>
          </cell>
          <cell r="AX37" t="str">
            <v>-</v>
          </cell>
          <cell r="AZ37" t="str">
            <v>-</v>
          </cell>
          <cell r="BB37" t="str">
            <v>-</v>
          </cell>
          <cell r="BD37">
            <v>755</v>
          </cell>
          <cell r="BF37" t="str">
            <v>-</v>
          </cell>
          <cell r="BH37" t="str">
            <v>-</v>
          </cell>
          <cell r="BJ37" t="str">
            <v>-</v>
          </cell>
          <cell r="BL37" t="str">
            <v>-</v>
          </cell>
          <cell r="BN37" t="str">
            <v>-</v>
          </cell>
          <cell r="BP37" t="str">
            <v>-</v>
          </cell>
          <cell r="BR37" t="str">
            <v>-</v>
          </cell>
          <cell r="BT37" t="str">
            <v>-</v>
          </cell>
          <cell r="BV37" t="str">
            <v>-</v>
          </cell>
          <cell r="BX37" t="str">
            <v>-</v>
          </cell>
          <cell r="BZ37" t="str">
            <v>-</v>
          </cell>
          <cell r="CB37" t="str">
            <v>-</v>
          </cell>
          <cell r="CD37" t="str">
            <v>-</v>
          </cell>
        </row>
        <row r="38">
          <cell r="D38">
            <v>4127</v>
          </cell>
          <cell r="F38">
            <v>4127</v>
          </cell>
          <cell r="H38">
            <v>1602</v>
          </cell>
          <cell r="J38">
            <v>1611</v>
          </cell>
          <cell r="L38">
            <v>1590</v>
          </cell>
          <cell r="N38">
            <v>1481</v>
          </cell>
          <cell r="P38">
            <v>2160</v>
          </cell>
          <cell r="R38">
            <v>1808</v>
          </cell>
          <cell r="T38">
            <v>1444</v>
          </cell>
          <cell r="V38">
            <v>1242</v>
          </cell>
          <cell r="X38">
            <v>1165</v>
          </cell>
          <cell r="Z38">
            <v>1344</v>
          </cell>
          <cell r="AB38">
            <v>1294</v>
          </cell>
          <cell r="AD38">
            <v>1291</v>
          </cell>
          <cell r="AF38">
            <v>1288</v>
          </cell>
          <cell r="AH38">
            <v>1184</v>
          </cell>
          <cell r="AJ38">
            <v>1247</v>
          </cell>
          <cell r="AL38">
            <v>1171</v>
          </cell>
          <cell r="AN38" t="str">
            <v>-</v>
          </cell>
          <cell r="AP38">
            <v>1105</v>
          </cell>
          <cell r="AR38" t="str">
            <v>-</v>
          </cell>
          <cell r="AT38">
            <v>1016</v>
          </cell>
          <cell r="AV38" t="str">
            <v>-</v>
          </cell>
          <cell r="AX38" t="str">
            <v>-</v>
          </cell>
          <cell r="AZ38" t="str">
            <v>-</v>
          </cell>
          <cell r="BB38" t="str">
            <v>-</v>
          </cell>
          <cell r="BD38" t="str">
            <v>-</v>
          </cell>
          <cell r="BF38" t="str">
            <v>-</v>
          </cell>
          <cell r="BH38" t="str">
            <v>-</v>
          </cell>
          <cell r="BJ38" t="str">
            <v>-</v>
          </cell>
          <cell r="BL38" t="str">
            <v>-</v>
          </cell>
          <cell r="BN38" t="str">
            <v>-</v>
          </cell>
          <cell r="BP38" t="str">
            <v>-</v>
          </cell>
          <cell r="BR38" t="str">
            <v>-</v>
          </cell>
          <cell r="BT38" t="str">
            <v>-</v>
          </cell>
          <cell r="BV38" t="str">
            <v>-</v>
          </cell>
          <cell r="BX38" t="str">
            <v>-</v>
          </cell>
          <cell r="BZ38" t="str">
            <v>-</v>
          </cell>
          <cell r="CB38" t="str">
            <v>-</v>
          </cell>
          <cell r="CD38" t="str">
            <v>-</v>
          </cell>
        </row>
        <row r="39">
          <cell r="D39">
            <v>4067</v>
          </cell>
          <cell r="F39">
            <v>4067</v>
          </cell>
          <cell r="H39">
            <v>1591</v>
          </cell>
          <cell r="J39">
            <v>1600</v>
          </cell>
          <cell r="L39">
            <v>1580</v>
          </cell>
          <cell r="N39">
            <v>1472</v>
          </cell>
          <cell r="P39">
            <v>2138</v>
          </cell>
          <cell r="R39">
            <v>1793</v>
          </cell>
          <cell r="T39">
            <v>1436</v>
          </cell>
          <cell r="V39">
            <v>1238</v>
          </cell>
          <cell r="X39" t="str">
            <v>-</v>
          </cell>
          <cell r="Z39">
            <v>1338</v>
          </cell>
          <cell r="AB39">
            <v>1290</v>
          </cell>
          <cell r="AD39">
            <v>1287</v>
          </cell>
          <cell r="AF39">
            <v>1284</v>
          </cell>
          <cell r="AH39">
            <v>1181</v>
          </cell>
          <cell r="AJ39">
            <v>1243</v>
          </cell>
          <cell r="AL39">
            <v>1169</v>
          </cell>
          <cell r="AN39" t="str">
            <v>-</v>
          </cell>
          <cell r="AP39">
            <v>1104</v>
          </cell>
          <cell r="AR39" t="str">
            <v>-</v>
          </cell>
          <cell r="AT39">
            <v>1017</v>
          </cell>
          <cell r="AV39" t="str">
            <v>-</v>
          </cell>
          <cell r="AX39" t="str">
            <v>-</v>
          </cell>
          <cell r="AZ39" t="str">
            <v>-</v>
          </cell>
          <cell r="BB39" t="str">
            <v>-</v>
          </cell>
          <cell r="BD39" t="str">
            <v>-</v>
          </cell>
          <cell r="BF39" t="str">
            <v>-</v>
          </cell>
          <cell r="BH39" t="str">
            <v>-</v>
          </cell>
          <cell r="BJ39" t="str">
            <v>-</v>
          </cell>
          <cell r="BL39" t="str">
            <v>-</v>
          </cell>
          <cell r="BN39" t="str">
            <v>-</v>
          </cell>
          <cell r="BP39" t="str">
            <v>-</v>
          </cell>
          <cell r="BR39" t="str">
            <v>-</v>
          </cell>
          <cell r="BT39" t="str">
            <v>-</v>
          </cell>
          <cell r="BV39" t="str">
            <v>-</v>
          </cell>
          <cell r="BX39" t="str">
            <v>-</v>
          </cell>
          <cell r="BZ39" t="str">
            <v>-</v>
          </cell>
          <cell r="CB39" t="str">
            <v>-</v>
          </cell>
          <cell r="CD39" t="str">
            <v>-</v>
          </cell>
        </row>
        <row r="40">
          <cell r="D40">
            <v>4082</v>
          </cell>
          <cell r="F40" t="str">
            <v>-</v>
          </cell>
          <cell r="H40">
            <v>1606</v>
          </cell>
          <cell r="J40">
            <v>1615</v>
          </cell>
          <cell r="L40">
            <v>1595</v>
          </cell>
          <cell r="N40">
            <v>1487</v>
          </cell>
          <cell r="P40">
            <v>2153</v>
          </cell>
          <cell r="R40">
            <v>1808</v>
          </cell>
          <cell r="T40">
            <v>1451</v>
          </cell>
          <cell r="V40">
            <v>1253</v>
          </cell>
          <cell r="X40" t="str">
            <v>-</v>
          </cell>
          <cell r="Z40">
            <v>1353</v>
          </cell>
          <cell r="AB40">
            <v>1305</v>
          </cell>
          <cell r="AD40">
            <v>1302</v>
          </cell>
          <cell r="AF40">
            <v>1299</v>
          </cell>
          <cell r="AH40">
            <v>1196</v>
          </cell>
          <cell r="AJ40">
            <v>1258</v>
          </cell>
          <cell r="AL40">
            <v>1184</v>
          </cell>
          <cell r="AN40" t="str">
            <v>-</v>
          </cell>
          <cell r="AP40">
            <v>1119</v>
          </cell>
          <cell r="AR40" t="str">
            <v>-</v>
          </cell>
          <cell r="AT40">
            <v>1032</v>
          </cell>
          <cell r="AV40" t="str">
            <v>-</v>
          </cell>
          <cell r="AX40" t="str">
            <v>-</v>
          </cell>
          <cell r="AZ40" t="str">
            <v>-</v>
          </cell>
          <cell r="BB40" t="str">
            <v>-</v>
          </cell>
          <cell r="BD40" t="str">
            <v>-</v>
          </cell>
          <cell r="BF40" t="str">
            <v>-</v>
          </cell>
          <cell r="BH40" t="str">
            <v>-</v>
          </cell>
          <cell r="BJ40" t="str">
            <v>-</v>
          </cell>
          <cell r="BL40" t="str">
            <v>-</v>
          </cell>
          <cell r="BN40" t="str">
            <v>-</v>
          </cell>
          <cell r="BP40" t="str">
            <v>-</v>
          </cell>
          <cell r="BR40" t="str">
            <v>-</v>
          </cell>
          <cell r="BT40" t="str">
            <v>-</v>
          </cell>
          <cell r="BV40" t="str">
            <v>-</v>
          </cell>
          <cell r="BX40" t="str">
            <v>-</v>
          </cell>
          <cell r="BZ40" t="str">
            <v>-</v>
          </cell>
          <cell r="CB40" t="str">
            <v>-</v>
          </cell>
          <cell r="CD40" t="str">
            <v>-</v>
          </cell>
        </row>
        <row r="41">
          <cell r="D41">
            <v>3988</v>
          </cell>
          <cell r="F41">
            <v>3988</v>
          </cell>
          <cell r="H41">
            <v>1548</v>
          </cell>
          <cell r="J41">
            <v>1557</v>
          </cell>
          <cell r="L41">
            <v>1537</v>
          </cell>
          <cell r="N41">
            <v>1431</v>
          </cell>
          <cell r="P41">
            <v>2087</v>
          </cell>
          <cell r="R41">
            <v>1747</v>
          </cell>
          <cell r="T41">
            <v>1395</v>
          </cell>
          <cell r="V41">
            <v>1200</v>
          </cell>
          <cell r="X41" t="str">
            <v>-</v>
          </cell>
          <cell r="Z41">
            <v>1299</v>
          </cell>
          <cell r="AB41">
            <v>1251</v>
          </cell>
          <cell r="AD41">
            <v>1248</v>
          </cell>
          <cell r="AF41">
            <v>1245</v>
          </cell>
          <cell r="AH41">
            <v>1144</v>
          </cell>
          <cell r="AJ41">
            <v>1205</v>
          </cell>
          <cell r="AL41">
            <v>1132</v>
          </cell>
          <cell r="AN41" t="str">
            <v>-</v>
          </cell>
          <cell r="AP41">
            <v>1068</v>
          </cell>
          <cell r="AR41" t="str">
            <v>-</v>
          </cell>
          <cell r="AT41">
            <v>982</v>
          </cell>
          <cell r="AV41" t="str">
            <v>-</v>
          </cell>
          <cell r="AX41" t="str">
            <v>-</v>
          </cell>
          <cell r="AZ41" t="str">
            <v>-</v>
          </cell>
          <cell r="BB41" t="str">
            <v>-</v>
          </cell>
          <cell r="BD41" t="str">
            <v>-</v>
          </cell>
          <cell r="BF41" t="str">
            <v>-</v>
          </cell>
          <cell r="BH41" t="str">
            <v>-</v>
          </cell>
          <cell r="BJ41" t="str">
            <v>-</v>
          </cell>
          <cell r="BL41" t="str">
            <v>-</v>
          </cell>
          <cell r="BN41" t="str">
            <v>-</v>
          </cell>
          <cell r="BP41" t="str">
            <v>-</v>
          </cell>
          <cell r="BR41" t="str">
            <v>-</v>
          </cell>
          <cell r="BT41" t="str">
            <v>-</v>
          </cell>
          <cell r="BV41" t="str">
            <v>-</v>
          </cell>
          <cell r="BX41" t="str">
            <v>-</v>
          </cell>
          <cell r="BZ41" t="str">
            <v>-</v>
          </cell>
          <cell r="CB41" t="str">
            <v>-</v>
          </cell>
          <cell r="CD41" t="str">
            <v>-</v>
          </cell>
        </row>
        <row r="42">
          <cell r="D42" t="str">
            <v>-</v>
          </cell>
          <cell r="F42" t="str">
            <v>-</v>
          </cell>
          <cell r="H42" t="str">
            <v>-</v>
          </cell>
          <cell r="J42" t="str">
            <v>-</v>
          </cell>
          <cell r="L42" t="str">
            <v>-</v>
          </cell>
          <cell r="N42" t="str">
            <v>-</v>
          </cell>
          <cell r="P42" t="str">
            <v>-</v>
          </cell>
          <cell r="R42" t="str">
            <v>-</v>
          </cell>
          <cell r="T42" t="str">
            <v>-</v>
          </cell>
          <cell r="V42" t="str">
            <v>-</v>
          </cell>
          <cell r="X42" t="str">
            <v>-</v>
          </cell>
          <cell r="Z42" t="str">
            <v>-</v>
          </cell>
          <cell r="AB42" t="str">
            <v>-</v>
          </cell>
          <cell r="AD42" t="str">
            <v>-</v>
          </cell>
          <cell r="AF42" t="str">
            <v>-</v>
          </cell>
          <cell r="AH42" t="str">
            <v>-</v>
          </cell>
          <cell r="AJ42" t="str">
            <v>-</v>
          </cell>
          <cell r="AL42" t="str">
            <v>-</v>
          </cell>
          <cell r="AN42" t="str">
            <v>-</v>
          </cell>
          <cell r="AP42" t="str">
            <v>-</v>
          </cell>
          <cell r="AR42" t="str">
            <v>-</v>
          </cell>
          <cell r="AT42" t="str">
            <v>-</v>
          </cell>
          <cell r="AV42" t="str">
            <v>-</v>
          </cell>
          <cell r="AX42" t="str">
            <v>-</v>
          </cell>
          <cell r="AZ42" t="str">
            <v>-</v>
          </cell>
          <cell r="BB42" t="str">
            <v>-</v>
          </cell>
          <cell r="BD42" t="str">
            <v>-</v>
          </cell>
          <cell r="BF42" t="str">
            <v>-</v>
          </cell>
          <cell r="BH42" t="str">
            <v>-</v>
          </cell>
          <cell r="BJ42" t="str">
            <v>-</v>
          </cell>
          <cell r="BL42" t="str">
            <v>-</v>
          </cell>
          <cell r="BN42" t="str">
            <v>-</v>
          </cell>
          <cell r="BP42" t="str">
            <v>-</v>
          </cell>
          <cell r="BR42" t="str">
            <v>-</v>
          </cell>
          <cell r="BT42" t="str">
            <v>-</v>
          </cell>
          <cell r="BV42" t="str">
            <v>-</v>
          </cell>
          <cell r="BX42" t="str">
            <v>-</v>
          </cell>
          <cell r="BZ42" t="str">
            <v>-</v>
          </cell>
          <cell r="CB42" t="str">
            <v>-</v>
          </cell>
          <cell r="CD42" t="str">
            <v>-</v>
          </cell>
        </row>
        <row r="43">
          <cell r="D43">
            <v>4023</v>
          </cell>
          <cell r="F43" t="str">
            <v>-</v>
          </cell>
          <cell r="H43">
            <v>1583</v>
          </cell>
          <cell r="J43">
            <v>1592</v>
          </cell>
          <cell r="L43">
            <v>1572</v>
          </cell>
          <cell r="N43">
            <v>1466</v>
          </cell>
          <cell r="P43" t="str">
            <v>-</v>
          </cell>
          <cell r="R43">
            <v>1782</v>
          </cell>
          <cell r="T43" t="str">
            <v>-</v>
          </cell>
          <cell r="V43">
            <v>1235</v>
          </cell>
          <cell r="X43" t="str">
            <v>-</v>
          </cell>
          <cell r="Z43">
            <v>1334</v>
          </cell>
          <cell r="AB43">
            <v>1286</v>
          </cell>
          <cell r="AD43">
            <v>1283</v>
          </cell>
          <cell r="AF43">
            <v>1280</v>
          </cell>
          <cell r="AH43">
            <v>1179</v>
          </cell>
          <cell r="AJ43">
            <v>1240</v>
          </cell>
          <cell r="AL43">
            <v>1167</v>
          </cell>
          <cell r="AN43" t="str">
            <v>-</v>
          </cell>
          <cell r="AP43">
            <v>1103</v>
          </cell>
          <cell r="AR43" t="str">
            <v>-</v>
          </cell>
          <cell r="AT43">
            <v>1017</v>
          </cell>
          <cell r="AV43" t="str">
            <v>-</v>
          </cell>
          <cell r="AX43" t="str">
            <v>-</v>
          </cell>
          <cell r="AZ43" t="str">
            <v>-</v>
          </cell>
          <cell r="BB43" t="str">
            <v>-</v>
          </cell>
          <cell r="BD43" t="str">
            <v>-</v>
          </cell>
          <cell r="BF43" t="str">
            <v>-</v>
          </cell>
          <cell r="BH43" t="str">
            <v>-</v>
          </cell>
          <cell r="BJ43" t="str">
            <v>-</v>
          </cell>
          <cell r="BL43" t="str">
            <v>-</v>
          </cell>
          <cell r="BN43" t="str">
            <v>-</v>
          </cell>
          <cell r="BP43" t="str">
            <v>-</v>
          </cell>
          <cell r="BR43" t="str">
            <v>-</v>
          </cell>
          <cell r="BT43" t="str">
            <v>-</v>
          </cell>
          <cell r="BV43" t="str">
            <v>-</v>
          </cell>
          <cell r="BX43" t="str">
            <v>-</v>
          </cell>
          <cell r="BZ43" t="str">
            <v>-</v>
          </cell>
          <cell r="CB43" t="str">
            <v>-</v>
          </cell>
          <cell r="CD43" t="str">
            <v>-</v>
          </cell>
        </row>
        <row r="44">
          <cell r="D44" t="str">
            <v>-</v>
          </cell>
          <cell r="F44" t="str">
            <v>-</v>
          </cell>
          <cell r="H44" t="str">
            <v>-</v>
          </cell>
          <cell r="J44" t="str">
            <v>-</v>
          </cell>
          <cell r="L44" t="str">
            <v>-</v>
          </cell>
          <cell r="N44" t="str">
            <v>-</v>
          </cell>
          <cell r="P44" t="str">
            <v>-</v>
          </cell>
          <cell r="R44" t="str">
            <v>-</v>
          </cell>
          <cell r="T44" t="str">
            <v>-</v>
          </cell>
          <cell r="V44" t="str">
            <v>-</v>
          </cell>
          <cell r="X44" t="str">
            <v>-</v>
          </cell>
          <cell r="Z44" t="str">
            <v>-</v>
          </cell>
          <cell r="AB44" t="str">
            <v>-</v>
          </cell>
          <cell r="AD44" t="str">
            <v>-</v>
          </cell>
          <cell r="AF44" t="str">
            <v>-</v>
          </cell>
          <cell r="AH44" t="str">
            <v>-</v>
          </cell>
          <cell r="AJ44" t="str">
            <v>-</v>
          </cell>
          <cell r="AL44" t="str">
            <v>-</v>
          </cell>
          <cell r="AN44" t="str">
            <v>-</v>
          </cell>
          <cell r="AP44" t="str">
            <v>-</v>
          </cell>
          <cell r="AR44" t="str">
            <v>-</v>
          </cell>
          <cell r="AT44" t="str">
            <v>-</v>
          </cell>
          <cell r="AV44" t="str">
            <v>-</v>
          </cell>
          <cell r="AX44" t="str">
            <v>-</v>
          </cell>
          <cell r="AZ44" t="str">
            <v>-</v>
          </cell>
          <cell r="BB44" t="str">
            <v>-</v>
          </cell>
          <cell r="BD44" t="str">
            <v>-</v>
          </cell>
          <cell r="BF44" t="str">
            <v>-</v>
          </cell>
          <cell r="BH44" t="str">
            <v>-</v>
          </cell>
          <cell r="BJ44" t="str">
            <v>-</v>
          </cell>
          <cell r="BL44" t="str">
            <v>-</v>
          </cell>
          <cell r="BN44" t="str">
            <v>-</v>
          </cell>
          <cell r="BP44" t="str">
            <v>-</v>
          </cell>
          <cell r="BR44" t="str">
            <v>-</v>
          </cell>
          <cell r="BT44" t="str">
            <v>-</v>
          </cell>
          <cell r="BV44" t="str">
            <v>-</v>
          </cell>
          <cell r="BX44" t="str">
            <v>-</v>
          </cell>
          <cell r="BZ44" t="str">
            <v>-</v>
          </cell>
          <cell r="CB44" t="str">
            <v>-</v>
          </cell>
          <cell r="CD44" t="str">
            <v>-</v>
          </cell>
        </row>
        <row r="45">
          <cell r="D45" t="str">
            <v>-</v>
          </cell>
          <cell r="F45" t="str">
            <v>-</v>
          </cell>
          <cell r="H45" t="str">
            <v>-</v>
          </cell>
          <cell r="J45" t="str">
            <v>-</v>
          </cell>
          <cell r="L45" t="str">
            <v>-</v>
          </cell>
          <cell r="N45" t="str">
            <v>-</v>
          </cell>
          <cell r="P45" t="str">
            <v>-</v>
          </cell>
          <cell r="R45" t="str">
            <v>-</v>
          </cell>
          <cell r="T45" t="str">
            <v>-</v>
          </cell>
          <cell r="V45" t="str">
            <v>-</v>
          </cell>
          <cell r="X45" t="str">
            <v>-</v>
          </cell>
          <cell r="Z45" t="str">
            <v>-</v>
          </cell>
          <cell r="AB45" t="str">
            <v>-</v>
          </cell>
          <cell r="AD45" t="str">
            <v>-</v>
          </cell>
          <cell r="AF45" t="str">
            <v>-</v>
          </cell>
          <cell r="AH45" t="str">
            <v>-</v>
          </cell>
          <cell r="AJ45" t="str">
            <v>-</v>
          </cell>
          <cell r="AL45" t="str">
            <v>-</v>
          </cell>
          <cell r="AN45" t="str">
            <v>-</v>
          </cell>
          <cell r="AP45" t="str">
            <v>-</v>
          </cell>
          <cell r="AR45" t="str">
            <v>-</v>
          </cell>
          <cell r="AT45" t="str">
            <v>-</v>
          </cell>
          <cell r="AV45" t="str">
            <v>-</v>
          </cell>
          <cell r="AX45" t="str">
            <v>-</v>
          </cell>
          <cell r="AZ45" t="str">
            <v>-</v>
          </cell>
          <cell r="BB45" t="str">
            <v>-</v>
          </cell>
          <cell r="BD45" t="str">
            <v>-</v>
          </cell>
          <cell r="BF45" t="str">
            <v>-</v>
          </cell>
          <cell r="BH45" t="str">
            <v>-</v>
          </cell>
          <cell r="BJ45" t="str">
            <v>-</v>
          </cell>
          <cell r="BL45" t="str">
            <v>-</v>
          </cell>
          <cell r="BN45" t="str">
            <v>-</v>
          </cell>
          <cell r="BP45" t="str">
            <v>-</v>
          </cell>
          <cell r="BR45" t="str">
            <v>-</v>
          </cell>
          <cell r="BT45" t="str">
            <v>-</v>
          </cell>
          <cell r="BV45" t="str">
            <v>-</v>
          </cell>
          <cell r="BX45" t="str">
            <v>-</v>
          </cell>
          <cell r="BZ45" t="str">
            <v>-</v>
          </cell>
          <cell r="CB45" t="str">
            <v>-</v>
          </cell>
          <cell r="CD45" t="str">
            <v>-</v>
          </cell>
        </row>
        <row r="47">
          <cell r="D47" t="str">
            <v>-</v>
          </cell>
          <cell r="F47" t="str">
            <v>-</v>
          </cell>
          <cell r="H47" t="str">
            <v>-</v>
          </cell>
          <cell r="J47" t="str">
            <v>-</v>
          </cell>
          <cell r="L47" t="str">
            <v>-</v>
          </cell>
          <cell r="N47" t="str">
            <v>-</v>
          </cell>
          <cell r="P47">
            <v>2087</v>
          </cell>
          <cell r="R47">
            <v>1843</v>
          </cell>
          <cell r="T47">
            <v>1395</v>
          </cell>
          <cell r="V47">
            <v>1200</v>
          </cell>
          <cell r="X47" t="str">
            <v>-</v>
          </cell>
          <cell r="Z47" t="str">
            <v>-</v>
          </cell>
          <cell r="AB47" t="str">
            <v>-</v>
          </cell>
          <cell r="AD47" t="str">
            <v>-</v>
          </cell>
          <cell r="AF47" t="str">
            <v>-</v>
          </cell>
          <cell r="AH47" t="str">
            <v>-</v>
          </cell>
          <cell r="AJ47" t="str">
            <v>-</v>
          </cell>
          <cell r="AL47" t="str">
            <v>-</v>
          </cell>
          <cell r="AN47" t="str">
            <v>-</v>
          </cell>
          <cell r="AP47" t="str">
            <v>-</v>
          </cell>
          <cell r="AR47" t="str">
            <v>-</v>
          </cell>
          <cell r="AT47" t="str">
            <v>-</v>
          </cell>
          <cell r="AV47" t="str">
            <v>-</v>
          </cell>
          <cell r="AX47" t="str">
            <v>-</v>
          </cell>
          <cell r="AZ47" t="str">
            <v>-</v>
          </cell>
          <cell r="BB47" t="str">
            <v>-</v>
          </cell>
          <cell r="BD47" t="str">
            <v>-</v>
          </cell>
          <cell r="BF47" t="str">
            <v>-</v>
          </cell>
          <cell r="BH47" t="str">
            <v>-</v>
          </cell>
          <cell r="BJ47" t="str">
            <v>-</v>
          </cell>
          <cell r="BL47" t="str">
            <v>-</v>
          </cell>
          <cell r="BN47" t="str">
            <v>-</v>
          </cell>
          <cell r="BP47" t="str">
            <v>-</v>
          </cell>
          <cell r="BR47" t="str">
            <v>-</v>
          </cell>
          <cell r="BT47" t="str">
            <v>-</v>
          </cell>
          <cell r="BV47" t="str">
            <v>-</v>
          </cell>
          <cell r="BX47" t="str">
            <v>-</v>
          </cell>
          <cell r="BZ47" t="str">
            <v>-</v>
          </cell>
          <cell r="CB47" t="str">
            <v>-</v>
          </cell>
          <cell r="CD47" t="str">
            <v>-</v>
          </cell>
        </row>
        <row r="48">
          <cell r="D48">
            <v>599</v>
          </cell>
          <cell r="F48">
            <v>599</v>
          </cell>
          <cell r="H48">
            <v>251</v>
          </cell>
          <cell r="J48">
            <v>228</v>
          </cell>
          <cell r="L48">
            <v>206</v>
          </cell>
          <cell r="N48">
            <v>175</v>
          </cell>
          <cell r="P48">
            <v>239</v>
          </cell>
          <cell r="R48">
            <v>186</v>
          </cell>
          <cell r="T48">
            <v>166</v>
          </cell>
          <cell r="V48">
            <v>142</v>
          </cell>
          <cell r="X48">
            <v>134</v>
          </cell>
          <cell r="Z48">
            <v>212</v>
          </cell>
          <cell r="AB48">
            <v>177</v>
          </cell>
          <cell r="AD48">
            <v>170</v>
          </cell>
          <cell r="AF48">
            <v>154</v>
          </cell>
          <cell r="AH48">
            <v>145</v>
          </cell>
          <cell r="AJ48">
            <v>148</v>
          </cell>
          <cell r="AL48">
            <v>138</v>
          </cell>
          <cell r="AN48" t="str">
            <v>-</v>
          </cell>
          <cell r="AP48">
            <v>137</v>
          </cell>
          <cell r="AR48" t="str">
            <v>-</v>
          </cell>
          <cell r="AT48">
            <v>126</v>
          </cell>
          <cell r="AV48">
            <v>132</v>
          </cell>
          <cell r="AX48" t="str">
            <v>-</v>
          </cell>
          <cell r="AZ48" t="str">
            <v>-</v>
          </cell>
          <cell r="BB48" t="str">
            <v>-</v>
          </cell>
          <cell r="BD48">
            <v>122</v>
          </cell>
          <cell r="BF48">
            <v>125</v>
          </cell>
          <cell r="BH48">
            <v>136</v>
          </cell>
          <cell r="BJ48" t="str">
            <v>-</v>
          </cell>
          <cell r="BL48" t="str">
            <v>-</v>
          </cell>
          <cell r="BN48" t="str">
            <v>-</v>
          </cell>
          <cell r="BP48" t="str">
            <v>-</v>
          </cell>
          <cell r="BR48" t="str">
            <v>-</v>
          </cell>
          <cell r="BT48" t="str">
            <v>-</v>
          </cell>
          <cell r="BV48" t="str">
            <v>-</v>
          </cell>
          <cell r="BX48" t="str">
            <v>-</v>
          </cell>
          <cell r="BZ48" t="str">
            <v>-</v>
          </cell>
          <cell r="CB48" t="str">
            <v>-</v>
          </cell>
          <cell r="CD48" t="str">
            <v>-</v>
          </cell>
        </row>
        <row r="49">
          <cell r="D49">
            <v>599</v>
          </cell>
          <cell r="F49">
            <v>599</v>
          </cell>
          <cell r="H49">
            <v>251</v>
          </cell>
          <cell r="J49">
            <v>228</v>
          </cell>
          <cell r="L49">
            <v>206</v>
          </cell>
          <cell r="N49">
            <v>175</v>
          </cell>
          <cell r="P49">
            <v>239</v>
          </cell>
          <cell r="R49">
            <v>186</v>
          </cell>
          <cell r="T49">
            <v>166</v>
          </cell>
          <cell r="V49">
            <v>142</v>
          </cell>
          <cell r="X49">
            <v>134</v>
          </cell>
          <cell r="Z49">
            <v>212</v>
          </cell>
          <cell r="AB49">
            <v>177</v>
          </cell>
          <cell r="AD49">
            <v>170</v>
          </cell>
          <cell r="AF49">
            <v>154</v>
          </cell>
          <cell r="AH49">
            <v>145</v>
          </cell>
          <cell r="AJ49">
            <v>148</v>
          </cell>
          <cell r="AL49">
            <v>138</v>
          </cell>
          <cell r="AN49" t="str">
            <v>-</v>
          </cell>
          <cell r="AP49">
            <v>137</v>
          </cell>
          <cell r="AR49" t="str">
            <v>-</v>
          </cell>
          <cell r="AT49">
            <v>126</v>
          </cell>
          <cell r="AV49">
            <v>132</v>
          </cell>
          <cell r="AX49" t="str">
            <v>-</v>
          </cell>
          <cell r="AZ49" t="str">
            <v>-</v>
          </cell>
          <cell r="BB49" t="str">
            <v>-</v>
          </cell>
          <cell r="BD49">
            <v>122</v>
          </cell>
          <cell r="BF49">
            <v>125</v>
          </cell>
          <cell r="BH49">
            <v>136</v>
          </cell>
          <cell r="BJ49" t="str">
            <v>-</v>
          </cell>
          <cell r="BL49" t="str">
            <v>-</v>
          </cell>
          <cell r="BN49" t="str">
            <v>-</v>
          </cell>
          <cell r="BP49" t="str">
            <v>-</v>
          </cell>
          <cell r="BR49" t="str">
            <v>-</v>
          </cell>
          <cell r="BT49" t="str">
            <v>-</v>
          </cell>
          <cell r="BV49" t="str">
            <v>-</v>
          </cell>
          <cell r="BX49" t="str">
            <v>-</v>
          </cell>
          <cell r="BZ49" t="str">
            <v>-</v>
          </cell>
          <cell r="CB49" t="str">
            <v>-</v>
          </cell>
          <cell r="CD49" t="str">
            <v>-</v>
          </cell>
        </row>
        <row r="50">
          <cell r="D50">
            <v>624</v>
          </cell>
          <cell r="F50">
            <v>624</v>
          </cell>
          <cell r="H50">
            <v>261</v>
          </cell>
          <cell r="J50">
            <v>238</v>
          </cell>
          <cell r="L50">
            <v>215</v>
          </cell>
          <cell r="N50">
            <v>183</v>
          </cell>
          <cell r="P50">
            <v>249</v>
          </cell>
          <cell r="R50">
            <v>194</v>
          </cell>
          <cell r="T50">
            <v>173</v>
          </cell>
          <cell r="V50">
            <v>148</v>
          </cell>
          <cell r="X50">
            <v>139</v>
          </cell>
          <cell r="Z50">
            <v>221</v>
          </cell>
          <cell r="AB50">
            <v>184</v>
          </cell>
          <cell r="AD50">
            <v>177</v>
          </cell>
          <cell r="AF50">
            <v>160</v>
          </cell>
          <cell r="AH50">
            <v>151</v>
          </cell>
          <cell r="AJ50">
            <v>155</v>
          </cell>
          <cell r="AL50">
            <v>144</v>
          </cell>
          <cell r="AN50" t="str">
            <v>-</v>
          </cell>
          <cell r="AP50">
            <v>143</v>
          </cell>
          <cell r="AR50" t="str">
            <v>-</v>
          </cell>
          <cell r="AT50">
            <v>131</v>
          </cell>
          <cell r="AV50">
            <v>138</v>
          </cell>
          <cell r="AX50" t="str">
            <v>-</v>
          </cell>
          <cell r="AZ50" t="str">
            <v>-</v>
          </cell>
          <cell r="BB50" t="str">
            <v>-</v>
          </cell>
          <cell r="BD50">
            <v>127</v>
          </cell>
          <cell r="BF50">
            <v>130</v>
          </cell>
          <cell r="BH50">
            <v>142</v>
          </cell>
          <cell r="BJ50" t="str">
            <v>-</v>
          </cell>
          <cell r="BL50" t="str">
            <v>-</v>
          </cell>
          <cell r="BN50" t="str">
            <v>-</v>
          </cell>
          <cell r="BP50" t="str">
            <v>-</v>
          </cell>
          <cell r="BR50" t="str">
            <v>-</v>
          </cell>
          <cell r="BT50" t="str">
            <v>-</v>
          </cell>
          <cell r="BV50" t="str">
            <v>-</v>
          </cell>
          <cell r="BX50" t="str">
            <v>-</v>
          </cell>
          <cell r="BZ50" t="str">
            <v>-</v>
          </cell>
          <cell r="CB50" t="str">
            <v>-</v>
          </cell>
          <cell r="CD50" t="str">
            <v>-</v>
          </cell>
        </row>
        <row r="51">
          <cell r="D51">
            <v>624</v>
          </cell>
          <cell r="F51">
            <v>624</v>
          </cell>
          <cell r="H51">
            <v>261</v>
          </cell>
          <cell r="J51">
            <v>238</v>
          </cell>
          <cell r="L51">
            <v>215</v>
          </cell>
          <cell r="N51">
            <v>183</v>
          </cell>
          <cell r="P51">
            <v>249</v>
          </cell>
          <cell r="R51">
            <v>194</v>
          </cell>
          <cell r="T51">
            <v>173</v>
          </cell>
          <cell r="V51">
            <v>148</v>
          </cell>
          <cell r="X51">
            <v>139</v>
          </cell>
          <cell r="Z51">
            <v>221</v>
          </cell>
          <cell r="AB51">
            <v>184</v>
          </cell>
          <cell r="AD51">
            <v>177</v>
          </cell>
          <cell r="AF51">
            <v>160</v>
          </cell>
          <cell r="AH51">
            <v>151</v>
          </cell>
          <cell r="AJ51">
            <v>155</v>
          </cell>
          <cell r="AL51">
            <v>144</v>
          </cell>
          <cell r="AN51" t="str">
            <v>-</v>
          </cell>
          <cell r="AP51">
            <v>143</v>
          </cell>
          <cell r="AR51" t="str">
            <v>-</v>
          </cell>
          <cell r="AT51">
            <v>131</v>
          </cell>
          <cell r="AV51">
            <v>138</v>
          </cell>
          <cell r="AX51" t="str">
            <v>-</v>
          </cell>
          <cell r="AZ51" t="str">
            <v>-</v>
          </cell>
          <cell r="BB51" t="str">
            <v>-</v>
          </cell>
          <cell r="BD51">
            <v>127</v>
          </cell>
          <cell r="BF51">
            <v>130</v>
          </cell>
          <cell r="BH51">
            <v>142</v>
          </cell>
          <cell r="BJ51" t="str">
            <v>-</v>
          </cell>
          <cell r="BL51" t="str">
            <v>-</v>
          </cell>
          <cell r="BN51" t="str">
            <v>-</v>
          </cell>
          <cell r="BP51" t="str">
            <v>-</v>
          </cell>
          <cell r="BR51" t="str">
            <v>-</v>
          </cell>
          <cell r="BT51" t="str">
            <v>-</v>
          </cell>
          <cell r="BV51" t="str">
            <v>-</v>
          </cell>
          <cell r="BX51" t="str">
            <v>-</v>
          </cell>
          <cell r="BZ51" t="str">
            <v>-</v>
          </cell>
          <cell r="CB51" t="str">
            <v>-</v>
          </cell>
          <cell r="CD51" t="str">
            <v>-</v>
          </cell>
        </row>
        <row r="52">
          <cell r="D52">
            <v>624</v>
          </cell>
          <cell r="F52">
            <v>624</v>
          </cell>
          <cell r="H52">
            <v>261</v>
          </cell>
          <cell r="J52">
            <v>238</v>
          </cell>
          <cell r="L52">
            <v>215</v>
          </cell>
          <cell r="N52">
            <v>183</v>
          </cell>
          <cell r="P52">
            <v>249</v>
          </cell>
          <cell r="R52">
            <v>194</v>
          </cell>
          <cell r="T52">
            <v>173</v>
          </cell>
          <cell r="V52">
            <v>148</v>
          </cell>
          <cell r="X52">
            <v>139</v>
          </cell>
          <cell r="Z52">
            <v>221</v>
          </cell>
          <cell r="AB52">
            <v>184</v>
          </cell>
          <cell r="AD52">
            <v>177</v>
          </cell>
          <cell r="AF52">
            <v>160</v>
          </cell>
          <cell r="AH52">
            <v>151</v>
          </cell>
          <cell r="AJ52">
            <v>155</v>
          </cell>
          <cell r="AL52">
            <v>144</v>
          </cell>
          <cell r="AN52" t="str">
            <v>-</v>
          </cell>
          <cell r="AP52">
            <v>143</v>
          </cell>
          <cell r="AR52" t="str">
            <v>-</v>
          </cell>
          <cell r="AT52">
            <v>131</v>
          </cell>
          <cell r="AV52">
            <v>138</v>
          </cell>
          <cell r="AX52" t="str">
            <v>-</v>
          </cell>
          <cell r="AZ52" t="str">
            <v>-</v>
          </cell>
          <cell r="BB52" t="str">
            <v>-</v>
          </cell>
          <cell r="BD52">
            <v>127</v>
          </cell>
          <cell r="BF52">
            <v>130</v>
          </cell>
          <cell r="BH52">
            <v>142</v>
          </cell>
          <cell r="BJ52" t="str">
            <v>-</v>
          </cell>
          <cell r="BL52" t="str">
            <v>-</v>
          </cell>
          <cell r="BN52" t="str">
            <v>-</v>
          </cell>
          <cell r="BP52" t="str">
            <v>-</v>
          </cell>
          <cell r="BR52" t="str">
            <v>-</v>
          </cell>
          <cell r="BT52" t="str">
            <v>-</v>
          </cell>
          <cell r="BV52" t="str">
            <v>-</v>
          </cell>
          <cell r="BX52" t="str">
            <v>-</v>
          </cell>
          <cell r="BZ52" t="str">
            <v>-</v>
          </cell>
          <cell r="CB52" t="str">
            <v>-</v>
          </cell>
          <cell r="CD52" t="str">
            <v>-</v>
          </cell>
        </row>
        <row r="53">
          <cell r="D53">
            <v>624</v>
          </cell>
          <cell r="F53">
            <v>624</v>
          </cell>
          <cell r="H53">
            <v>261</v>
          </cell>
          <cell r="J53">
            <v>238</v>
          </cell>
          <cell r="L53">
            <v>215</v>
          </cell>
          <cell r="N53">
            <v>183</v>
          </cell>
          <cell r="P53">
            <v>249</v>
          </cell>
          <cell r="R53">
            <v>194</v>
          </cell>
          <cell r="T53">
            <v>173</v>
          </cell>
          <cell r="V53">
            <v>148</v>
          </cell>
          <cell r="X53">
            <v>139</v>
          </cell>
          <cell r="Z53">
            <v>221</v>
          </cell>
          <cell r="AB53">
            <v>184</v>
          </cell>
          <cell r="AD53">
            <v>177</v>
          </cell>
          <cell r="AF53">
            <v>160</v>
          </cell>
          <cell r="AH53">
            <v>151</v>
          </cell>
          <cell r="AJ53">
            <v>155</v>
          </cell>
          <cell r="AL53">
            <v>144</v>
          </cell>
          <cell r="AN53" t="str">
            <v>-</v>
          </cell>
          <cell r="AP53">
            <v>143</v>
          </cell>
          <cell r="AR53" t="str">
            <v>-</v>
          </cell>
          <cell r="AT53">
            <v>131</v>
          </cell>
          <cell r="AV53">
            <v>138</v>
          </cell>
          <cell r="AX53" t="str">
            <v>-</v>
          </cell>
          <cell r="AZ53" t="str">
            <v>-</v>
          </cell>
          <cell r="BB53" t="str">
            <v>-</v>
          </cell>
          <cell r="BD53">
            <v>127</v>
          </cell>
          <cell r="BF53">
            <v>130</v>
          </cell>
          <cell r="BH53">
            <v>142</v>
          </cell>
          <cell r="BJ53" t="str">
            <v>-</v>
          </cell>
          <cell r="BL53" t="str">
            <v>-</v>
          </cell>
          <cell r="BN53" t="str">
            <v>-</v>
          </cell>
          <cell r="BP53" t="str">
            <v>-</v>
          </cell>
          <cell r="BR53" t="str">
            <v>-</v>
          </cell>
          <cell r="BT53" t="str">
            <v>-</v>
          </cell>
          <cell r="BV53" t="str">
            <v>-</v>
          </cell>
          <cell r="BX53" t="str">
            <v>-</v>
          </cell>
          <cell r="BZ53" t="str">
            <v>-</v>
          </cell>
          <cell r="CB53" t="str">
            <v>-</v>
          </cell>
          <cell r="CD53" t="str">
            <v>-</v>
          </cell>
        </row>
        <row r="54">
          <cell r="D54">
            <v>779</v>
          </cell>
          <cell r="F54">
            <v>779</v>
          </cell>
          <cell r="H54">
            <v>326</v>
          </cell>
          <cell r="J54">
            <v>297</v>
          </cell>
          <cell r="L54">
            <v>268</v>
          </cell>
          <cell r="N54">
            <v>228</v>
          </cell>
          <cell r="P54">
            <v>311</v>
          </cell>
          <cell r="R54">
            <v>242</v>
          </cell>
          <cell r="T54">
            <v>216</v>
          </cell>
          <cell r="V54">
            <v>185</v>
          </cell>
          <cell r="X54">
            <v>174</v>
          </cell>
          <cell r="Z54">
            <v>276</v>
          </cell>
          <cell r="AB54">
            <v>230</v>
          </cell>
          <cell r="AD54">
            <v>221</v>
          </cell>
          <cell r="AF54">
            <v>200</v>
          </cell>
          <cell r="AH54">
            <v>189</v>
          </cell>
          <cell r="AJ54">
            <v>193</v>
          </cell>
          <cell r="AL54">
            <v>180</v>
          </cell>
          <cell r="AN54" t="str">
            <v>-</v>
          </cell>
          <cell r="AP54">
            <v>178</v>
          </cell>
          <cell r="AR54" t="str">
            <v>-</v>
          </cell>
          <cell r="AT54">
            <v>164</v>
          </cell>
          <cell r="AV54">
            <v>172</v>
          </cell>
          <cell r="AX54" t="str">
            <v>-</v>
          </cell>
          <cell r="AZ54" t="str">
            <v>-</v>
          </cell>
          <cell r="BB54" t="str">
            <v>-</v>
          </cell>
          <cell r="BD54">
            <v>158</v>
          </cell>
          <cell r="BF54">
            <v>162</v>
          </cell>
          <cell r="BH54">
            <v>177</v>
          </cell>
          <cell r="BJ54" t="str">
            <v>-</v>
          </cell>
          <cell r="BL54" t="str">
            <v>-</v>
          </cell>
          <cell r="BN54" t="str">
            <v>-</v>
          </cell>
          <cell r="BP54" t="str">
            <v>-</v>
          </cell>
          <cell r="BR54" t="str">
            <v>-</v>
          </cell>
          <cell r="BT54" t="str">
            <v>-</v>
          </cell>
          <cell r="BV54" t="str">
            <v>-</v>
          </cell>
          <cell r="BX54" t="str">
            <v>-</v>
          </cell>
          <cell r="BZ54" t="str">
            <v>-</v>
          </cell>
          <cell r="CB54" t="str">
            <v>-</v>
          </cell>
          <cell r="CD54" t="str">
            <v>-</v>
          </cell>
        </row>
        <row r="55">
          <cell r="D55">
            <v>779</v>
          </cell>
          <cell r="F55">
            <v>779</v>
          </cell>
          <cell r="H55">
            <v>326</v>
          </cell>
          <cell r="J55">
            <v>297</v>
          </cell>
          <cell r="L55">
            <v>268</v>
          </cell>
          <cell r="N55">
            <v>228</v>
          </cell>
          <cell r="P55">
            <v>311</v>
          </cell>
          <cell r="R55">
            <v>242</v>
          </cell>
          <cell r="T55">
            <v>216</v>
          </cell>
          <cell r="V55">
            <v>185</v>
          </cell>
          <cell r="X55">
            <v>174</v>
          </cell>
          <cell r="Z55">
            <v>276</v>
          </cell>
          <cell r="AB55">
            <v>230</v>
          </cell>
          <cell r="AD55">
            <v>221</v>
          </cell>
          <cell r="AF55">
            <v>200</v>
          </cell>
          <cell r="AH55">
            <v>189</v>
          </cell>
          <cell r="AJ55">
            <v>193</v>
          </cell>
          <cell r="AL55">
            <v>180</v>
          </cell>
          <cell r="AN55" t="str">
            <v>-</v>
          </cell>
          <cell r="AP55">
            <v>178</v>
          </cell>
          <cell r="AR55" t="str">
            <v>-</v>
          </cell>
          <cell r="AT55">
            <v>164</v>
          </cell>
          <cell r="AV55">
            <v>172</v>
          </cell>
          <cell r="AX55" t="str">
            <v>-</v>
          </cell>
          <cell r="AZ55" t="str">
            <v>-</v>
          </cell>
          <cell r="BB55" t="str">
            <v>-</v>
          </cell>
          <cell r="BD55">
            <v>158</v>
          </cell>
          <cell r="BF55">
            <v>162</v>
          </cell>
          <cell r="BH55">
            <v>177</v>
          </cell>
          <cell r="BJ55" t="str">
            <v>-</v>
          </cell>
          <cell r="BL55" t="str">
            <v>-</v>
          </cell>
          <cell r="BN55" t="str">
            <v>-</v>
          </cell>
          <cell r="BP55" t="str">
            <v>-</v>
          </cell>
          <cell r="BR55" t="str">
            <v>-</v>
          </cell>
          <cell r="BT55" t="str">
            <v>-</v>
          </cell>
          <cell r="BV55" t="str">
            <v>-</v>
          </cell>
          <cell r="BX55" t="str">
            <v>-</v>
          </cell>
          <cell r="BZ55" t="str">
            <v>-</v>
          </cell>
          <cell r="CB55" t="str">
            <v>-</v>
          </cell>
          <cell r="CD55" t="str">
            <v>-</v>
          </cell>
        </row>
        <row r="56">
          <cell r="D56">
            <v>779</v>
          </cell>
          <cell r="F56">
            <v>779</v>
          </cell>
          <cell r="H56">
            <v>326</v>
          </cell>
          <cell r="J56">
            <v>297</v>
          </cell>
          <cell r="L56">
            <v>268</v>
          </cell>
          <cell r="N56">
            <v>228</v>
          </cell>
          <cell r="P56">
            <v>311</v>
          </cell>
          <cell r="R56">
            <v>242</v>
          </cell>
          <cell r="T56">
            <v>216</v>
          </cell>
          <cell r="V56">
            <v>185</v>
          </cell>
          <cell r="X56">
            <v>174</v>
          </cell>
          <cell r="Z56">
            <v>276</v>
          </cell>
          <cell r="AB56">
            <v>230</v>
          </cell>
          <cell r="AD56">
            <v>221</v>
          </cell>
          <cell r="AF56">
            <v>200</v>
          </cell>
          <cell r="AH56">
            <v>189</v>
          </cell>
          <cell r="AJ56">
            <v>193</v>
          </cell>
          <cell r="AL56">
            <v>180</v>
          </cell>
          <cell r="AN56" t="str">
            <v>-</v>
          </cell>
          <cell r="AP56">
            <v>178</v>
          </cell>
          <cell r="AR56" t="str">
            <v>-</v>
          </cell>
          <cell r="AT56">
            <v>164</v>
          </cell>
          <cell r="AV56">
            <v>172</v>
          </cell>
          <cell r="AX56" t="str">
            <v>-</v>
          </cell>
          <cell r="AZ56" t="str">
            <v>-</v>
          </cell>
          <cell r="BB56" t="str">
            <v>-</v>
          </cell>
          <cell r="BD56">
            <v>158</v>
          </cell>
          <cell r="BF56">
            <v>162</v>
          </cell>
          <cell r="BH56">
            <v>177</v>
          </cell>
          <cell r="BJ56" t="str">
            <v>-</v>
          </cell>
          <cell r="BL56" t="str">
            <v>-</v>
          </cell>
          <cell r="BN56" t="str">
            <v>-</v>
          </cell>
          <cell r="BP56" t="str">
            <v>-</v>
          </cell>
          <cell r="BR56" t="str">
            <v>-</v>
          </cell>
          <cell r="BT56" t="str">
            <v>-</v>
          </cell>
          <cell r="BV56" t="str">
            <v>-</v>
          </cell>
          <cell r="BX56" t="str">
            <v>-</v>
          </cell>
          <cell r="BZ56" t="str">
            <v>-</v>
          </cell>
          <cell r="CB56" t="str">
            <v>-</v>
          </cell>
          <cell r="CD56" t="str">
            <v>-</v>
          </cell>
        </row>
        <row r="57">
          <cell r="D57">
            <v>779</v>
          </cell>
          <cell r="F57">
            <v>779</v>
          </cell>
          <cell r="H57">
            <v>326</v>
          </cell>
          <cell r="J57">
            <v>297</v>
          </cell>
          <cell r="L57">
            <v>268</v>
          </cell>
          <cell r="N57">
            <v>228</v>
          </cell>
          <cell r="P57">
            <v>311</v>
          </cell>
          <cell r="R57">
            <v>242</v>
          </cell>
          <cell r="T57">
            <v>216</v>
          </cell>
          <cell r="V57">
            <v>185</v>
          </cell>
          <cell r="X57">
            <v>174</v>
          </cell>
          <cell r="Z57">
            <v>276</v>
          </cell>
          <cell r="AB57">
            <v>230</v>
          </cell>
          <cell r="AD57">
            <v>221</v>
          </cell>
          <cell r="AF57">
            <v>200</v>
          </cell>
          <cell r="AH57">
            <v>189</v>
          </cell>
          <cell r="AJ57">
            <v>193</v>
          </cell>
          <cell r="AL57">
            <v>180</v>
          </cell>
          <cell r="AN57" t="str">
            <v>-</v>
          </cell>
          <cell r="AP57">
            <v>178</v>
          </cell>
          <cell r="AR57" t="str">
            <v>-</v>
          </cell>
          <cell r="AT57">
            <v>164</v>
          </cell>
          <cell r="AV57">
            <v>172</v>
          </cell>
          <cell r="AX57" t="str">
            <v>-</v>
          </cell>
          <cell r="AZ57" t="str">
            <v>-</v>
          </cell>
          <cell r="BB57" t="str">
            <v>-</v>
          </cell>
          <cell r="BD57">
            <v>158</v>
          </cell>
          <cell r="BF57">
            <v>162</v>
          </cell>
          <cell r="BH57">
            <v>177</v>
          </cell>
          <cell r="BJ57" t="str">
            <v>-</v>
          </cell>
          <cell r="BL57" t="str">
            <v>-</v>
          </cell>
          <cell r="BN57" t="str">
            <v>-</v>
          </cell>
          <cell r="BP57" t="str">
            <v>-</v>
          </cell>
          <cell r="BR57" t="str">
            <v>-</v>
          </cell>
          <cell r="BT57" t="str">
            <v>-</v>
          </cell>
          <cell r="BV57" t="str">
            <v>-</v>
          </cell>
          <cell r="BX57" t="str">
            <v>-</v>
          </cell>
          <cell r="BZ57" t="str">
            <v>-</v>
          </cell>
          <cell r="CB57" t="str">
            <v>-</v>
          </cell>
          <cell r="CD57" t="str">
            <v>-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D4280-7C3D-4F23-B20F-BFBA088D1D81}">
  <sheetPr>
    <tabColor rgb="FFFFCCFF"/>
    <pageSetUpPr fitToPage="1"/>
  </sheetPr>
  <dimension ref="A1:DF79"/>
  <sheetViews>
    <sheetView tabSelected="1" zoomScale="75" zoomScaleNormal="75" zoomScaleSheetLayoutView="100" workbookViewId="0">
      <selection activeCell="E52" sqref="E52"/>
    </sheetView>
  </sheetViews>
  <sheetFormatPr defaultColWidth="9.140625" defaultRowHeight="12.75" x14ac:dyDescent="0.2"/>
  <cols>
    <col min="1" max="1" width="49.42578125" style="14" bestFit="1" customWidth="1"/>
    <col min="2" max="2" width="20.5703125" style="14" customWidth="1"/>
    <col min="3" max="3" width="24.28515625" style="14" customWidth="1"/>
    <col min="4" max="5" width="20.7109375" style="14" customWidth="1"/>
    <col min="6" max="7" width="21.7109375" style="14" customWidth="1"/>
    <col min="8" max="8" width="4.5703125" style="14" customWidth="1"/>
    <col min="9" max="9" width="7.85546875" style="14" customWidth="1"/>
    <col min="10" max="10" width="22.42578125" style="14" customWidth="1"/>
    <col min="11" max="11" width="20.42578125" style="14" customWidth="1"/>
    <col min="12" max="12" width="17" style="14" customWidth="1"/>
    <col min="13" max="13" width="18.85546875" style="14" customWidth="1"/>
    <col min="14" max="17" width="10.7109375" style="14" customWidth="1"/>
    <col min="18" max="18" width="10.7109375" style="14" hidden="1" customWidth="1"/>
    <col min="19" max="109" width="0.140625" style="14" hidden="1" customWidth="1"/>
    <col min="110" max="110" width="10.7109375" style="14" hidden="1" customWidth="1"/>
    <col min="111" max="111" width="10.7109375" style="14" customWidth="1"/>
    <col min="112" max="16384" width="9.140625" style="14"/>
  </cols>
  <sheetData>
    <row r="1" spans="1:109" x14ac:dyDescent="0.2">
      <c r="A1" s="12"/>
      <c r="B1" s="12"/>
      <c r="C1" s="12"/>
      <c r="D1" s="2"/>
      <c r="L1" s="15"/>
    </row>
    <row r="2" spans="1:109" x14ac:dyDescent="0.2">
      <c r="A2" s="13" t="str">
        <f>A_Region</f>
        <v>Республика Беларусь</v>
      </c>
      <c r="B2" s="13"/>
      <c r="C2" s="1"/>
      <c r="D2" s="2"/>
      <c r="L2" s="15"/>
    </row>
    <row r="3" spans="1:109" ht="18.75" thickBot="1" x14ac:dyDescent="0.25">
      <c r="A3" s="16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  <c r="M3" s="19"/>
      <c r="N3" s="11"/>
      <c r="O3" s="11"/>
      <c r="P3" s="3"/>
      <c r="Q3" s="3"/>
    </row>
    <row r="4" spans="1:109" ht="21.75" customHeight="1" x14ac:dyDescent="0.2">
      <c r="A4" s="20"/>
      <c r="J4" s="21"/>
      <c r="M4" s="22"/>
      <c r="N4" s="23"/>
      <c r="O4" s="23"/>
      <c r="P4" s="24"/>
      <c r="Q4" s="24"/>
      <c r="AF4" s="14" t="s">
        <v>1</v>
      </c>
      <c r="AG4" s="14" t="s">
        <v>1</v>
      </c>
      <c r="AH4" s="14" t="s">
        <v>2</v>
      </c>
      <c r="AI4" s="14" t="s">
        <v>3</v>
      </c>
      <c r="AJ4" s="14" t="s">
        <v>3</v>
      </c>
      <c r="AL4" s="14" t="s">
        <v>4</v>
      </c>
      <c r="BC4" s="14" t="s">
        <v>1</v>
      </c>
      <c r="BD4" s="14" t="s">
        <v>1</v>
      </c>
      <c r="BZ4" s="14" t="s">
        <v>1</v>
      </c>
      <c r="CA4" s="14" t="s">
        <v>1</v>
      </c>
      <c r="CY4" s="25"/>
    </row>
    <row r="5" spans="1:109" ht="25.5" customHeight="1" x14ac:dyDescent="0.2">
      <c r="A5" s="26" t="s">
        <v>5</v>
      </c>
      <c r="B5" s="27" t="s">
        <v>6</v>
      </c>
      <c r="C5" s="28"/>
      <c r="D5" s="28"/>
      <c r="E5" s="28"/>
      <c r="F5" s="28"/>
      <c r="G5" s="29"/>
      <c r="K5" s="30"/>
      <c r="L5" s="30"/>
      <c r="M5" s="30"/>
      <c r="N5" s="30"/>
      <c r="O5" s="30"/>
      <c r="P5" s="30"/>
      <c r="Q5" s="30"/>
      <c r="S5" s="14">
        <v>1</v>
      </c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P5" s="14">
        <v>2</v>
      </c>
      <c r="AQ5" s="32" t="s">
        <v>7</v>
      </c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M5" s="14" t="s">
        <v>210</v>
      </c>
      <c r="BN5" s="32" t="s">
        <v>8</v>
      </c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J5" s="14" t="s">
        <v>100</v>
      </c>
      <c r="CK5" s="32" t="s">
        <v>211</v>
      </c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</row>
    <row r="6" spans="1:109" ht="38.25" customHeight="1" x14ac:dyDescent="0.2">
      <c r="A6" s="26"/>
      <c r="B6" s="33" t="s">
        <v>9</v>
      </c>
      <c r="C6" s="34"/>
      <c r="D6" s="35" t="s">
        <v>10</v>
      </c>
      <c r="E6" s="35"/>
      <c r="F6" s="35" t="s">
        <v>212</v>
      </c>
      <c r="G6" s="35"/>
      <c r="K6" s="30"/>
      <c r="L6" s="30"/>
      <c r="M6" s="30"/>
      <c r="N6" s="30"/>
      <c r="O6" s="30"/>
      <c r="P6" s="30"/>
      <c r="Q6" s="30"/>
      <c r="S6" s="36" t="s">
        <v>11</v>
      </c>
      <c r="T6" s="37" t="s">
        <v>12</v>
      </c>
      <c r="U6" s="38" t="s">
        <v>13</v>
      </c>
      <c r="V6" s="37" t="s">
        <v>14</v>
      </c>
      <c r="W6" s="37" t="s">
        <v>15</v>
      </c>
      <c r="X6" s="37" t="s">
        <v>16</v>
      </c>
      <c r="Y6" s="37" t="s">
        <v>17</v>
      </c>
      <c r="Z6" s="37" t="s">
        <v>18</v>
      </c>
      <c r="AA6" s="37" t="s">
        <v>19</v>
      </c>
      <c r="AB6" s="37" t="s">
        <v>20</v>
      </c>
      <c r="AC6" s="37" t="s">
        <v>21</v>
      </c>
      <c r="AD6" s="37" t="s">
        <v>22</v>
      </c>
      <c r="AE6" s="37" t="s">
        <v>23</v>
      </c>
      <c r="AF6" s="39" t="s">
        <v>24</v>
      </c>
      <c r="AG6" s="39" t="s">
        <v>25</v>
      </c>
      <c r="AH6" s="37" t="s">
        <v>26</v>
      </c>
      <c r="AI6" s="37" t="s">
        <v>27</v>
      </c>
      <c r="AJ6" s="37" t="s">
        <v>28</v>
      </c>
      <c r="AK6" s="37" t="s">
        <v>29</v>
      </c>
      <c r="AL6" s="37" t="s">
        <v>30</v>
      </c>
      <c r="AM6" s="37" t="s">
        <v>31</v>
      </c>
      <c r="AN6" s="40"/>
      <c r="AP6" s="36" t="s">
        <v>11</v>
      </c>
      <c r="AQ6" s="41" t="s">
        <v>12</v>
      </c>
      <c r="AR6" s="42" t="s">
        <v>13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39" t="s">
        <v>24</v>
      </c>
      <c r="BD6" s="39" t="s">
        <v>25</v>
      </c>
      <c r="BE6" s="41" t="s">
        <v>26</v>
      </c>
      <c r="BF6" s="41" t="s">
        <v>27</v>
      </c>
      <c r="BG6" s="41" t="s">
        <v>28</v>
      </c>
      <c r="BH6" s="41" t="s">
        <v>29</v>
      </c>
      <c r="BI6" s="41" t="s">
        <v>30</v>
      </c>
      <c r="BJ6" s="41" t="s">
        <v>31</v>
      </c>
      <c r="BK6" s="40"/>
      <c r="BM6" s="36" t="s">
        <v>11</v>
      </c>
      <c r="BN6" s="41" t="s">
        <v>12</v>
      </c>
      <c r="BO6" s="42" t="s">
        <v>13</v>
      </c>
      <c r="BP6" s="41" t="s">
        <v>14</v>
      </c>
      <c r="BQ6" s="41" t="s">
        <v>15</v>
      </c>
      <c r="BR6" s="41" t="s">
        <v>16</v>
      </c>
      <c r="BS6" s="41" t="s">
        <v>17</v>
      </c>
      <c r="BT6" s="41" t="s">
        <v>18</v>
      </c>
      <c r="BU6" s="41" t="s">
        <v>19</v>
      </c>
      <c r="BV6" s="41" t="s">
        <v>20</v>
      </c>
      <c r="BW6" s="41" t="s">
        <v>21</v>
      </c>
      <c r="BX6" s="41" t="s">
        <v>22</v>
      </c>
      <c r="BY6" s="41" t="s">
        <v>23</v>
      </c>
      <c r="BZ6" s="37" t="s">
        <v>24</v>
      </c>
      <c r="CA6" s="37" t="s">
        <v>25</v>
      </c>
      <c r="CB6" s="41" t="s">
        <v>26</v>
      </c>
      <c r="CC6" s="41" t="s">
        <v>27</v>
      </c>
      <c r="CD6" s="41" t="s">
        <v>28</v>
      </c>
      <c r="CE6" s="41" t="s">
        <v>29</v>
      </c>
      <c r="CF6" s="41" t="s">
        <v>30</v>
      </c>
      <c r="CG6" s="41" t="s">
        <v>31</v>
      </c>
      <c r="CH6" s="40"/>
      <c r="CJ6" s="36" t="s">
        <v>11</v>
      </c>
      <c r="CK6" s="41" t="s">
        <v>12</v>
      </c>
      <c r="CL6" s="42" t="s">
        <v>13</v>
      </c>
      <c r="CM6" s="41" t="s">
        <v>14</v>
      </c>
      <c r="CN6" s="41" t="s">
        <v>15</v>
      </c>
      <c r="CO6" s="41" t="s">
        <v>16</v>
      </c>
      <c r="CP6" s="41" t="s">
        <v>17</v>
      </c>
      <c r="CQ6" s="41" t="s">
        <v>18</v>
      </c>
      <c r="CR6" s="41" t="s">
        <v>19</v>
      </c>
      <c r="CS6" s="41" t="s">
        <v>20</v>
      </c>
      <c r="CT6" s="41" t="s">
        <v>21</v>
      </c>
      <c r="CU6" s="41" t="s">
        <v>22</v>
      </c>
      <c r="CV6" s="41" t="s">
        <v>23</v>
      </c>
      <c r="CW6" s="37" t="s">
        <v>24</v>
      </c>
      <c r="CX6" s="37" t="s">
        <v>25</v>
      </c>
      <c r="CY6" s="41" t="s">
        <v>26</v>
      </c>
      <c r="CZ6" s="41" t="s">
        <v>27</v>
      </c>
      <c r="DA6" s="41" t="s">
        <v>28</v>
      </c>
      <c r="DB6" s="41" t="s">
        <v>29</v>
      </c>
      <c r="DC6" s="41" t="s">
        <v>30</v>
      </c>
      <c r="DD6" s="41" t="s">
        <v>31</v>
      </c>
      <c r="DE6" s="40"/>
    </row>
    <row r="7" spans="1:109" ht="14.25" customHeight="1" x14ac:dyDescent="0.2">
      <c r="A7" s="26"/>
      <c r="B7" s="43"/>
      <c r="C7" s="44"/>
      <c r="D7" s="35"/>
      <c r="E7" s="35"/>
      <c r="F7" s="35"/>
      <c r="G7" s="35"/>
      <c r="K7" s="45"/>
      <c r="L7" s="30"/>
      <c r="M7" s="30"/>
      <c r="N7" s="30"/>
      <c r="O7" s="30"/>
      <c r="P7" s="30"/>
      <c r="Q7" s="30"/>
      <c r="S7" s="40">
        <f>MATCH(A_Region2,S6:AN6,0)</f>
        <v>4</v>
      </c>
      <c r="T7" s="46">
        <v>45547</v>
      </c>
      <c r="U7" s="46">
        <f>T7</f>
        <v>45547</v>
      </c>
      <c r="V7" s="46">
        <f>T7</f>
        <v>45547</v>
      </c>
      <c r="W7" s="46">
        <f>T7</f>
        <v>45547</v>
      </c>
      <c r="X7" s="46">
        <f>T7</f>
        <v>45547</v>
      </c>
      <c r="Y7" s="46">
        <f>T7</f>
        <v>45547</v>
      </c>
      <c r="Z7" s="46">
        <f>T7</f>
        <v>45547</v>
      </c>
      <c r="AA7" s="46">
        <f>T7</f>
        <v>45547</v>
      </c>
      <c r="AB7" s="46">
        <f>Y7</f>
        <v>45547</v>
      </c>
      <c r="AC7" s="46">
        <f>T7</f>
        <v>45547</v>
      </c>
      <c r="AD7" s="46">
        <f>AC7</f>
        <v>45547</v>
      </c>
      <c r="AE7" s="46">
        <f>AC7</f>
        <v>45547</v>
      </c>
      <c r="AF7" s="46">
        <f>AC7</f>
        <v>45547</v>
      </c>
      <c r="AG7" s="46">
        <f>AC7</f>
        <v>45547</v>
      </c>
      <c r="AH7" s="46">
        <v>45547</v>
      </c>
      <c r="AI7" s="46">
        <f>AH7</f>
        <v>45547</v>
      </c>
      <c r="AJ7" s="46">
        <f>AH7</f>
        <v>45547</v>
      </c>
      <c r="AK7" s="46">
        <f>T7</f>
        <v>45547</v>
      </c>
      <c r="AL7" s="46">
        <v>45456</v>
      </c>
      <c r="AM7" s="46">
        <f>AK7</f>
        <v>45547</v>
      </c>
      <c r="AN7" s="47"/>
      <c r="AP7" s="40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 t="s">
        <v>2</v>
      </c>
      <c r="BF7" s="14" t="s">
        <v>3</v>
      </c>
      <c r="BG7" s="14" t="s">
        <v>3</v>
      </c>
      <c r="BH7" s="48"/>
      <c r="BI7" s="48" t="s">
        <v>4</v>
      </c>
      <c r="BJ7" s="48"/>
      <c r="BK7" s="47"/>
      <c r="BM7" s="40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 t="s">
        <v>2</v>
      </c>
      <c r="CC7" s="14" t="s">
        <v>3</v>
      </c>
      <c r="CD7" s="14" t="s">
        <v>3</v>
      </c>
      <c r="CE7" s="48"/>
      <c r="CF7" s="48" t="s">
        <v>4</v>
      </c>
      <c r="CG7" s="48"/>
      <c r="CH7" s="47"/>
      <c r="CJ7" s="40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25" t="s">
        <v>213</v>
      </c>
      <c r="CZ7" s="14" t="s">
        <v>3</v>
      </c>
      <c r="DA7" s="14" t="s">
        <v>3</v>
      </c>
      <c r="DB7" s="48"/>
      <c r="DC7" s="48" t="s">
        <v>4</v>
      </c>
      <c r="DD7" s="48"/>
      <c r="DE7" s="47"/>
    </row>
    <row r="8" spans="1:109" ht="28.5" customHeight="1" x14ac:dyDescent="0.2">
      <c r="A8" s="49" t="s">
        <v>32</v>
      </c>
      <c r="B8" s="235">
        <f>IF((ISTEXT(VLOOKUP(AP8,AP8:BK8,AP8,0)))=TRUE,VLOOKUP(AP8,AP8:BK8,AP8,0),ROUND(IF(AND(NOT(A_Region2="РБ"),NOT(A_Region2="EUR")),VLOOKUP(AP8,AP8:BK8,AP8,0)*(1-B49),IF(A_Region2="РБ",VLOOKUP(AP8,AP8:BK8,AP8,0)*Belarus*(1-B49),VLOOKUP(AP8,AP8:BK8,AP8,0)*B_EUR*(1-B49))),2))</f>
        <v>55.64</v>
      </c>
      <c r="C8" s="236"/>
      <c r="D8" s="235">
        <f>IF((ISTEXT(VLOOKUP(BM8,BM8:CH8,BM8,0)))=TRUE,VLOOKUP(BM8,BM8:CH8,BM8,0),ROUND(IF(AND(NOT(A_Region2="РБ"),NOT(A_Region2="EUR")),VLOOKUP(BM8,BM8:CH8,BM8,0)*(1-C49),IF(A_Region2="РБ",VLOOKUP(BM8,BM8:CH8,BM8,0)*Belarus*(1-C49),VLOOKUP(BM8,BM8:CH8,BM8,0)*B_EUR*(1-C49))),2))</f>
        <v>69.540000000000006</v>
      </c>
      <c r="E8" s="236"/>
      <c r="F8" s="235">
        <f t="shared" ref="F8:F31" si="0">IF((ISTEXT(VLOOKUP(CJ8,CJ8:DE8,CJ8,0)))=TRUE,VLOOKUP(CJ8,CJ8:DE8,CJ8,0),ROUND(IF(AND(NOT(A_Region2="РБ"),NOT(A_Region2="EUR")),VLOOKUP(CJ8,CJ8:DE8,CJ8,0)*(1-$D$49),IF(A_Region2="РБ",VLOOKUP(CJ8,CJ8:DE8,CJ8,0)*Belarus*(1-$D$49),VLOOKUP(CJ8,CJ8:DE8,CJ8,0)*B_EUR*(1-$D$49))),2))</f>
        <v>106.65</v>
      </c>
      <c r="G8" s="236"/>
      <c r="H8" s="50"/>
      <c r="I8" s="45"/>
      <c r="J8" s="45"/>
      <c r="K8" s="45"/>
      <c r="L8" s="30"/>
      <c r="M8" s="20"/>
      <c r="N8" s="30"/>
      <c r="O8" s="30"/>
      <c r="P8" s="30"/>
      <c r="Q8" s="30"/>
      <c r="S8" s="40"/>
      <c r="T8" s="51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P8" s="40">
        <f>MATCH(A_Region2,AP6:BK6,0)</f>
        <v>4</v>
      </c>
      <c r="AQ8" s="52">
        <v>2326</v>
      </c>
      <c r="AR8" s="52">
        <f>AQ8</f>
        <v>2326</v>
      </c>
      <c r="AS8" s="52">
        <f>AQ8</f>
        <v>2326</v>
      </c>
      <c r="AT8" s="52">
        <f>AQ8</f>
        <v>2326</v>
      </c>
      <c r="AU8" s="52">
        <f>AQ8</f>
        <v>2326</v>
      </c>
      <c r="AV8" s="52">
        <f>AQ8</f>
        <v>2326</v>
      </c>
      <c r="AW8" s="52">
        <f>AQ8</f>
        <v>2326</v>
      </c>
      <c r="AX8" s="52">
        <f>AQ8</f>
        <v>2326</v>
      </c>
      <c r="AY8" s="52">
        <f t="shared" ref="AY8:AY30" si="1">AV8</f>
        <v>2326</v>
      </c>
      <c r="AZ8" s="52">
        <f>AQ8</f>
        <v>2326</v>
      </c>
      <c r="BA8" s="52">
        <f>AZ8</f>
        <v>2326</v>
      </c>
      <c r="BB8" s="52">
        <f>AZ8</f>
        <v>2326</v>
      </c>
      <c r="BC8" s="52">
        <f>AZ8</f>
        <v>2326</v>
      </c>
      <c r="BD8" s="52">
        <f>AZ8</f>
        <v>2326</v>
      </c>
      <c r="BE8" s="52">
        <v>2163</v>
      </c>
      <c r="BF8" s="52">
        <f>BE8</f>
        <v>2163</v>
      </c>
      <c r="BG8" s="52">
        <f>BE8</f>
        <v>2163</v>
      </c>
      <c r="BH8" s="52">
        <f>AQ8</f>
        <v>2326</v>
      </c>
      <c r="BI8" s="52">
        <f>BH8*1.1</f>
        <v>2558.6000000000004</v>
      </c>
      <c r="BJ8" s="52">
        <f>BH8</f>
        <v>2326</v>
      </c>
      <c r="BK8" s="52"/>
      <c r="BM8" s="40">
        <f>MATCH(A_Region2,BM6:CH6,0)</f>
        <v>4</v>
      </c>
      <c r="BN8" s="52">
        <v>2907</v>
      </c>
      <c r="BO8" s="52">
        <f>BN8</f>
        <v>2907</v>
      </c>
      <c r="BP8" s="52">
        <f>BN8</f>
        <v>2907</v>
      </c>
      <c r="BQ8" s="52">
        <f>BN8</f>
        <v>2907</v>
      </c>
      <c r="BR8" s="52">
        <f>BN8</f>
        <v>2907</v>
      </c>
      <c r="BS8" s="52">
        <f>BN8</f>
        <v>2907</v>
      </c>
      <c r="BT8" s="52">
        <f>BN8</f>
        <v>2907</v>
      </c>
      <c r="BU8" s="52">
        <f>BN8</f>
        <v>2907</v>
      </c>
      <c r="BV8" s="52">
        <f t="shared" ref="BV8:BV30" si="2">BS8</f>
        <v>2907</v>
      </c>
      <c r="BW8" s="52">
        <f>BN8</f>
        <v>2907</v>
      </c>
      <c r="BX8" s="52">
        <f>BW8</f>
        <v>2907</v>
      </c>
      <c r="BY8" s="52">
        <f>BW8</f>
        <v>2907</v>
      </c>
      <c r="BZ8" s="52">
        <f>BW8</f>
        <v>2907</v>
      </c>
      <c r="CA8" s="52">
        <f>BW8</f>
        <v>2907</v>
      </c>
      <c r="CB8" s="52">
        <v>2704</v>
      </c>
      <c r="CC8" s="52">
        <f>CB8</f>
        <v>2704</v>
      </c>
      <c r="CD8" s="52">
        <f>CB8</f>
        <v>2704</v>
      </c>
      <c r="CE8" s="52">
        <f>BN8</f>
        <v>2907</v>
      </c>
      <c r="CF8" s="52">
        <f>CE8*1.1</f>
        <v>3197.7000000000003</v>
      </c>
      <c r="CG8" s="52">
        <f>CE8</f>
        <v>2907</v>
      </c>
      <c r="CH8" s="52"/>
      <c r="CJ8" s="40">
        <f>MATCH(A_Region2,CJ6:DE6,0)</f>
        <v>4</v>
      </c>
      <c r="CK8" s="53">
        <v>2898</v>
      </c>
      <c r="CL8" s="53">
        <f>CK8</f>
        <v>2898</v>
      </c>
      <c r="CM8" s="53">
        <f>CK8</f>
        <v>2898</v>
      </c>
      <c r="CN8" s="53">
        <f>CK8</f>
        <v>2898</v>
      </c>
      <c r="CO8" s="53">
        <f>CK8</f>
        <v>2898</v>
      </c>
      <c r="CP8" s="53">
        <f>CK8</f>
        <v>2898</v>
      </c>
      <c r="CQ8" s="53">
        <f>CK8</f>
        <v>2898</v>
      </c>
      <c r="CR8" s="53">
        <f>CK8</f>
        <v>2898</v>
      </c>
      <c r="CS8" s="53">
        <f t="shared" ref="CS8:CS31" si="3">CP8</f>
        <v>2898</v>
      </c>
      <c r="CT8" s="53">
        <f>CK8</f>
        <v>2898</v>
      </c>
      <c r="CU8" s="53">
        <f>CT8</f>
        <v>2898</v>
      </c>
      <c r="CV8" s="53">
        <f>CT8</f>
        <v>2898</v>
      </c>
      <c r="CW8" s="53">
        <f>CT8</f>
        <v>2898</v>
      </c>
      <c r="CX8" s="53">
        <f>CT8</f>
        <v>2898</v>
      </c>
      <c r="CY8" s="53">
        <v>2898</v>
      </c>
      <c r="CZ8" s="53">
        <f>CY8</f>
        <v>2898</v>
      </c>
      <c r="DA8" s="53">
        <f>CY8</f>
        <v>2898</v>
      </c>
      <c r="DB8" s="53">
        <f>CK8</f>
        <v>2898</v>
      </c>
      <c r="DC8" s="53">
        <f>DB8*1.1</f>
        <v>3187.8</v>
      </c>
      <c r="DD8" s="53">
        <f>DB8</f>
        <v>2898</v>
      </c>
      <c r="DE8" s="52"/>
    </row>
    <row r="9" spans="1:109" ht="18.75" customHeight="1" x14ac:dyDescent="0.2">
      <c r="A9" s="49" t="s">
        <v>33</v>
      </c>
      <c r="B9" s="235">
        <f>IF((ISTEXT(VLOOKUP(AP9,AP9:BK9,AP9,0)))=TRUE,VLOOKUP(AP9,AP9:BK9,AP9,0),ROUND(IF(AND(NOT(A_Region2="РБ"),NOT(A_Region2="EUR")),VLOOKUP(AP9,AP9:BK9,AP9,0)*(1-B49),IF(A_Region2="РБ",VLOOKUP(AP9,AP9:BK9,AP9,0)*Belarus*(1-B49),VLOOKUP(AP9,AP9:BK9,AP9,0)*B_EUR*(1-B49))),2))</f>
        <v>12.01</v>
      </c>
      <c r="C9" s="236"/>
      <c r="D9" s="235">
        <f>IF((ISTEXT(VLOOKUP(BM9,BM9:CH9,BM9,0)))=TRUE,VLOOKUP(BM9,BM9:CH9,BM9,0),ROUND(IF(AND(NOT(A_Region2="РБ"),NOT(A_Region2="EUR")),VLOOKUP(BM9,BM9:CH9,BM9,0)*(1-C49),IF(A_Region2="РБ",VLOOKUP(BM9,BM9:CH9,BM9,0)*Belarus*(1-C49),VLOOKUP(BM9,BM9:CH9,BM9,0)*B_EUR*(1-C49))),2))</f>
        <v>12.56</v>
      </c>
      <c r="E9" s="236"/>
      <c r="F9" s="235">
        <f t="shared" si="0"/>
        <v>23</v>
      </c>
      <c r="G9" s="236"/>
      <c r="H9" s="50"/>
      <c r="I9" s="45"/>
      <c r="J9" s="45"/>
      <c r="K9" s="45"/>
      <c r="L9" s="30"/>
      <c r="M9" s="30"/>
      <c r="N9" s="30"/>
      <c r="O9" s="30"/>
      <c r="P9" s="30"/>
      <c r="Q9" s="30"/>
      <c r="S9" s="40"/>
      <c r="T9" s="51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P9" s="40">
        <f>MATCH(A_Region2,AP6:BK6,0)</f>
        <v>4</v>
      </c>
      <c r="AQ9" s="52">
        <v>502</v>
      </c>
      <c r="AR9" s="52">
        <f t="shared" ref="AR9:AR40" si="4">AQ9</f>
        <v>502</v>
      </c>
      <c r="AS9" s="52">
        <f t="shared" ref="AS9:AS40" si="5">AQ9</f>
        <v>502</v>
      </c>
      <c r="AT9" s="52">
        <f t="shared" ref="AT9:AT40" si="6">AQ9</f>
        <v>502</v>
      </c>
      <c r="AU9" s="52">
        <f t="shared" ref="AU9:AU40" si="7">AQ9</f>
        <v>502</v>
      </c>
      <c r="AV9" s="52">
        <f t="shared" ref="AV9:AV40" si="8">AQ9</f>
        <v>502</v>
      </c>
      <c r="AW9" s="52">
        <f t="shared" ref="AW9:AW40" si="9">AQ9</f>
        <v>502</v>
      </c>
      <c r="AX9" s="52">
        <f t="shared" ref="AX9:AX40" si="10">AQ9</f>
        <v>502</v>
      </c>
      <c r="AY9" s="52">
        <f t="shared" si="1"/>
        <v>502</v>
      </c>
      <c r="AZ9" s="52">
        <f t="shared" ref="AZ9:AZ40" si="11">AQ9</f>
        <v>502</v>
      </c>
      <c r="BA9" s="52">
        <f t="shared" ref="BA9:BA30" si="12">AZ9</f>
        <v>502</v>
      </c>
      <c r="BB9" s="52">
        <f t="shared" ref="BB9:BB30" si="13">AZ9</f>
        <v>502</v>
      </c>
      <c r="BC9" s="52">
        <f t="shared" ref="BC9:BC42" si="14">AZ9</f>
        <v>502</v>
      </c>
      <c r="BD9" s="52">
        <f t="shared" ref="BD9:BD42" si="15">AZ9</f>
        <v>502</v>
      </c>
      <c r="BE9" s="52">
        <v>468</v>
      </c>
      <c r="BF9" s="52">
        <f t="shared" ref="BF9:BF42" si="16">BE9</f>
        <v>468</v>
      </c>
      <c r="BG9" s="52">
        <f t="shared" ref="BG9:BG42" si="17">BE9</f>
        <v>468</v>
      </c>
      <c r="BH9" s="52">
        <f t="shared" ref="BH9:BH40" si="18">AQ9</f>
        <v>502</v>
      </c>
      <c r="BI9" s="52">
        <f t="shared" ref="BI9:BI35" si="19">BH9*1.1</f>
        <v>552.20000000000005</v>
      </c>
      <c r="BJ9" s="52">
        <f t="shared" ref="BJ9:BJ40" si="20">BH9</f>
        <v>502</v>
      </c>
      <c r="BK9" s="52"/>
      <c r="BM9" s="40">
        <f>MATCH(A_Region2,BM6:CH6,0)</f>
        <v>4</v>
      </c>
      <c r="BN9" s="52">
        <v>525</v>
      </c>
      <c r="BO9" s="52">
        <f t="shared" ref="BO9:BO34" si="21">BN9</f>
        <v>525</v>
      </c>
      <c r="BP9" s="52">
        <f t="shared" ref="BP9:BP34" si="22">BN9</f>
        <v>525</v>
      </c>
      <c r="BQ9" s="52">
        <f t="shared" ref="BQ9:BQ34" si="23">BN9</f>
        <v>525</v>
      </c>
      <c r="BR9" s="52">
        <f t="shared" ref="BR9:BR34" si="24">BN9</f>
        <v>525</v>
      </c>
      <c r="BS9" s="52">
        <f t="shared" ref="BS9:BS34" si="25">BN9</f>
        <v>525</v>
      </c>
      <c r="BT9" s="52">
        <f t="shared" ref="BT9:BT34" si="26">BN9</f>
        <v>525</v>
      </c>
      <c r="BU9" s="52">
        <f t="shared" ref="BU9:BU34" si="27">BN9</f>
        <v>525</v>
      </c>
      <c r="BV9" s="52">
        <f t="shared" si="2"/>
        <v>525</v>
      </c>
      <c r="BW9" s="52">
        <f t="shared" ref="BW9:BW34" si="28">BN9</f>
        <v>525</v>
      </c>
      <c r="BX9" s="52">
        <f t="shared" ref="BX9:BX30" si="29">BW9</f>
        <v>525</v>
      </c>
      <c r="BY9" s="52">
        <f t="shared" ref="BY9:BY30" si="30">BW9</f>
        <v>525</v>
      </c>
      <c r="BZ9" s="52">
        <f t="shared" ref="BZ9:BZ39" si="31">BW9</f>
        <v>525</v>
      </c>
      <c r="CA9" s="52">
        <f t="shared" ref="CA9:CA39" si="32">BW9</f>
        <v>525</v>
      </c>
      <c r="CB9" s="52">
        <v>489</v>
      </c>
      <c r="CC9" s="52">
        <f t="shared" ref="CC9:CC30" si="33">CB9</f>
        <v>489</v>
      </c>
      <c r="CD9" s="52">
        <f t="shared" ref="CD9:CD30" si="34">CB9</f>
        <v>489</v>
      </c>
      <c r="CE9" s="52">
        <f t="shared" ref="CE9:CE34" si="35">BN9</f>
        <v>525</v>
      </c>
      <c r="CF9" s="52">
        <f t="shared" ref="CF9:CF30" si="36">CE9*1.1</f>
        <v>577.5</v>
      </c>
      <c r="CG9" s="52">
        <f t="shared" ref="CG9:CG34" si="37">CE9</f>
        <v>525</v>
      </c>
      <c r="CH9" s="52"/>
      <c r="CJ9" s="40">
        <f>MATCH(A_Region2,CJ6:DE6,0)</f>
        <v>4</v>
      </c>
      <c r="CK9" s="53">
        <v>625</v>
      </c>
      <c r="CL9" s="53">
        <f t="shared" ref="CL9:CL31" si="38">CK9</f>
        <v>625</v>
      </c>
      <c r="CM9" s="53">
        <f t="shared" ref="CM9:CM31" si="39">CK9</f>
        <v>625</v>
      </c>
      <c r="CN9" s="53">
        <f t="shared" ref="CN9:CN31" si="40">CK9</f>
        <v>625</v>
      </c>
      <c r="CO9" s="53">
        <f t="shared" ref="CO9:CO31" si="41">CK9</f>
        <v>625</v>
      </c>
      <c r="CP9" s="53">
        <f t="shared" ref="CP9:CP31" si="42">CK9</f>
        <v>625</v>
      </c>
      <c r="CQ9" s="53">
        <f t="shared" ref="CQ9:CQ31" si="43">CK9</f>
        <v>625</v>
      </c>
      <c r="CR9" s="53">
        <f t="shared" ref="CR9:CR31" si="44">CK9</f>
        <v>625</v>
      </c>
      <c r="CS9" s="53">
        <f t="shared" si="3"/>
        <v>625</v>
      </c>
      <c r="CT9" s="53">
        <f t="shared" ref="CT9:CT31" si="45">CK9</f>
        <v>625</v>
      </c>
      <c r="CU9" s="53">
        <f t="shared" ref="CU9:CU31" si="46">CT9</f>
        <v>625</v>
      </c>
      <c r="CV9" s="53">
        <f t="shared" ref="CV9:CV31" si="47">CT9</f>
        <v>625</v>
      </c>
      <c r="CW9" s="53">
        <f t="shared" ref="CW9:CW31" si="48">CT9</f>
        <v>625</v>
      </c>
      <c r="CX9" s="53">
        <f t="shared" ref="CX9:CX31" si="49">CT9</f>
        <v>625</v>
      </c>
      <c r="CY9" s="53">
        <v>625</v>
      </c>
      <c r="CZ9" s="53">
        <f t="shared" ref="CZ9:CZ30" si="50">CY9</f>
        <v>625</v>
      </c>
      <c r="DA9" s="53">
        <f t="shared" ref="DA9:DA30" si="51">CY9</f>
        <v>625</v>
      </c>
      <c r="DB9" s="53">
        <f t="shared" ref="DB9:DB31" si="52">CK9</f>
        <v>625</v>
      </c>
      <c r="DC9" s="53">
        <f t="shared" ref="DC9:DC18" si="53">DB9*1.1</f>
        <v>687.5</v>
      </c>
      <c r="DD9" s="53">
        <f t="shared" ref="DD9:DD31" si="54">DB9</f>
        <v>625</v>
      </c>
      <c r="DE9" s="52"/>
    </row>
    <row r="10" spans="1:109" ht="28.5" customHeight="1" x14ac:dyDescent="0.2">
      <c r="A10" s="49" t="s">
        <v>214</v>
      </c>
      <c r="B10" s="235">
        <f>IF((ISTEXT(VLOOKUP(AP10,AP10:BK10,AP10,0)))=TRUE,VLOOKUP(AP10,AP10:BK10,AP10,0),ROUND(IF(AND(NOT(A_Region2="РБ"),NOT(A_Region2="EUR")),VLOOKUP(AP10,AP10:BK10,AP10,0)*(1-B49),IF(A_Region2="РБ",VLOOKUP(AP10,AP10:BK10,AP10,0)*Belarus*(1-B49),VLOOKUP(AP10,AP10:BK10,AP10,0)*B_EUR*(1-B49))),2))</f>
        <v>2.92</v>
      </c>
      <c r="C10" s="236"/>
      <c r="D10" s="235">
        <f>IF((ISTEXT(VLOOKUP(BM10,BM10:CH10,BM10,0)))=TRUE,VLOOKUP(BM10,BM10:CH10,BM10,0),ROUND(IF(AND(NOT(A_Region2="РБ"),NOT(A_Region2="EUR")),VLOOKUP(BM10,BM10:CH10,BM10,0)*(1-C49),IF(A_Region2="РБ",VLOOKUP(BM10,BM10:CH10,BM10,0)*Belarus*(1-C49),VLOOKUP(BM10,BM10:CH10,BM10,0)*B_EUR*(1-C49))),2))</f>
        <v>3.28</v>
      </c>
      <c r="E10" s="236"/>
      <c r="F10" s="235">
        <f t="shared" si="0"/>
        <v>5.59</v>
      </c>
      <c r="G10" s="236"/>
      <c r="H10" s="50"/>
      <c r="I10" s="45"/>
      <c r="J10" s="45"/>
      <c r="K10" s="45"/>
      <c r="L10" s="30"/>
      <c r="M10" s="30"/>
      <c r="N10" s="30"/>
      <c r="O10" s="30"/>
      <c r="P10" s="30"/>
      <c r="Q10" s="30"/>
      <c r="S10" s="40"/>
      <c r="T10" s="51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P10" s="40">
        <f>MATCH(A_Region2,AP6:BK6,0)</f>
        <v>4</v>
      </c>
      <c r="AQ10" s="52">
        <v>122</v>
      </c>
      <c r="AR10" s="52">
        <f t="shared" si="4"/>
        <v>122</v>
      </c>
      <c r="AS10" s="52">
        <f t="shared" si="5"/>
        <v>122</v>
      </c>
      <c r="AT10" s="52">
        <f t="shared" si="6"/>
        <v>122</v>
      </c>
      <c r="AU10" s="52">
        <f t="shared" si="7"/>
        <v>122</v>
      </c>
      <c r="AV10" s="52">
        <f t="shared" si="8"/>
        <v>122</v>
      </c>
      <c r="AW10" s="52">
        <f t="shared" si="9"/>
        <v>122</v>
      </c>
      <c r="AX10" s="52">
        <f t="shared" si="10"/>
        <v>122</v>
      </c>
      <c r="AY10" s="52">
        <f t="shared" si="1"/>
        <v>122</v>
      </c>
      <c r="AZ10" s="52">
        <f t="shared" si="11"/>
        <v>122</v>
      </c>
      <c r="BA10" s="52">
        <f t="shared" si="12"/>
        <v>122</v>
      </c>
      <c r="BB10" s="52">
        <f t="shared" si="13"/>
        <v>122</v>
      </c>
      <c r="BC10" s="52">
        <f t="shared" si="14"/>
        <v>122</v>
      </c>
      <c r="BD10" s="52">
        <f t="shared" si="15"/>
        <v>122</v>
      </c>
      <c r="BE10" s="52">
        <v>390</v>
      </c>
      <c r="BF10" s="52">
        <f t="shared" si="16"/>
        <v>390</v>
      </c>
      <c r="BG10" s="52">
        <f t="shared" si="17"/>
        <v>390</v>
      </c>
      <c r="BH10" s="52">
        <f t="shared" si="18"/>
        <v>122</v>
      </c>
      <c r="BI10" s="52">
        <f t="shared" si="19"/>
        <v>134.20000000000002</v>
      </c>
      <c r="BJ10" s="52">
        <f t="shared" si="20"/>
        <v>122</v>
      </c>
      <c r="BK10" s="52"/>
      <c r="BM10" s="40">
        <f>MATCH(A_Region2,BM6:CH6,0)</f>
        <v>4</v>
      </c>
      <c r="BN10" s="52">
        <v>137</v>
      </c>
      <c r="BO10" s="52">
        <f t="shared" si="21"/>
        <v>137</v>
      </c>
      <c r="BP10" s="52">
        <f t="shared" si="22"/>
        <v>137</v>
      </c>
      <c r="BQ10" s="52">
        <f t="shared" si="23"/>
        <v>137</v>
      </c>
      <c r="BR10" s="52">
        <f t="shared" si="24"/>
        <v>137</v>
      </c>
      <c r="BS10" s="52">
        <f t="shared" si="25"/>
        <v>137</v>
      </c>
      <c r="BT10" s="52">
        <f t="shared" si="26"/>
        <v>137</v>
      </c>
      <c r="BU10" s="52">
        <f t="shared" si="27"/>
        <v>137</v>
      </c>
      <c r="BV10" s="52">
        <f t="shared" si="2"/>
        <v>137</v>
      </c>
      <c r="BW10" s="52">
        <f t="shared" si="28"/>
        <v>137</v>
      </c>
      <c r="BX10" s="52">
        <f t="shared" si="29"/>
        <v>137</v>
      </c>
      <c r="BY10" s="52">
        <f t="shared" si="30"/>
        <v>137</v>
      </c>
      <c r="BZ10" s="52">
        <f t="shared" si="31"/>
        <v>137</v>
      </c>
      <c r="CA10" s="52">
        <f t="shared" si="32"/>
        <v>137</v>
      </c>
      <c r="CB10" s="52">
        <v>418</v>
      </c>
      <c r="CC10" s="52">
        <f t="shared" si="33"/>
        <v>418</v>
      </c>
      <c r="CD10" s="52">
        <f t="shared" si="34"/>
        <v>418</v>
      </c>
      <c r="CE10" s="52">
        <f t="shared" si="35"/>
        <v>137</v>
      </c>
      <c r="CF10" s="52">
        <f t="shared" si="36"/>
        <v>150.70000000000002</v>
      </c>
      <c r="CG10" s="52">
        <f t="shared" si="37"/>
        <v>137</v>
      </c>
      <c r="CH10" s="52"/>
      <c r="CJ10" s="40">
        <f>MATCH(A_Region2,CJ6:DE6,0)</f>
        <v>4</v>
      </c>
      <c r="CK10" s="53">
        <v>152</v>
      </c>
      <c r="CL10" s="53">
        <f t="shared" si="38"/>
        <v>152</v>
      </c>
      <c r="CM10" s="53">
        <f t="shared" si="39"/>
        <v>152</v>
      </c>
      <c r="CN10" s="53">
        <f t="shared" si="40"/>
        <v>152</v>
      </c>
      <c r="CO10" s="53">
        <f t="shared" si="41"/>
        <v>152</v>
      </c>
      <c r="CP10" s="53">
        <f t="shared" si="42"/>
        <v>152</v>
      </c>
      <c r="CQ10" s="53">
        <f t="shared" si="43"/>
        <v>152</v>
      </c>
      <c r="CR10" s="53">
        <f t="shared" si="44"/>
        <v>152</v>
      </c>
      <c r="CS10" s="53">
        <f t="shared" si="3"/>
        <v>152</v>
      </c>
      <c r="CT10" s="53">
        <f t="shared" si="45"/>
        <v>152</v>
      </c>
      <c r="CU10" s="53">
        <f t="shared" si="46"/>
        <v>152</v>
      </c>
      <c r="CV10" s="53">
        <f t="shared" si="47"/>
        <v>152</v>
      </c>
      <c r="CW10" s="53">
        <f t="shared" si="48"/>
        <v>152</v>
      </c>
      <c r="CX10" s="53">
        <f t="shared" si="49"/>
        <v>152</v>
      </c>
      <c r="CY10" s="53">
        <v>152</v>
      </c>
      <c r="CZ10" s="53">
        <f t="shared" si="50"/>
        <v>152</v>
      </c>
      <c r="DA10" s="53">
        <f t="shared" si="51"/>
        <v>152</v>
      </c>
      <c r="DB10" s="53">
        <f t="shared" si="52"/>
        <v>152</v>
      </c>
      <c r="DC10" s="53">
        <f t="shared" si="53"/>
        <v>167.20000000000002</v>
      </c>
      <c r="DD10" s="53">
        <f t="shared" si="54"/>
        <v>152</v>
      </c>
      <c r="DE10" s="52"/>
    </row>
    <row r="11" spans="1:109" ht="18.75" customHeight="1" x14ac:dyDescent="0.2">
      <c r="A11" s="49" t="s">
        <v>34</v>
      </c>
      <c r="B11" s="235">
        <f>IF((ISTEXT(VLOOKUP(AP11,AP11:BK11,AP11,0)))=TRUE,VLOOKUP(AP11,AP11:BK11,AP11,0),ROUND(IF(AND(NOT(A_Region2="РБ"),NOT(A_Region2="EUR")),VLOOKUP(AP11,AP11:BK11,AP11,0)*(1-B49),IF(A_Region2="РБ",VLOOKUP(AP11,AP11:BK11,AP11,0)*Belarus*(1-B49),VLOOKUP(AP11,AP11:BK11,AP11,0)*B_EUR*(1-B49))),2))</f>
        <v>10.02</v>
      </c>
      <c r="C11" s="236"/>
      <c r="D11" s="235">
        <f>IF((ISTEXT(VLOOKUP(BM11,BM11:CH11,BM11,0)))=TRUE,VLOOKUP(BM11,BM11:CH11,BM11,0),ROUND(IF(AND(NOT(A_Region2="РБ"),NOT(A_Region2="EUR")),VLOOKUP(BM11,BM11:CH11,BM11,0)*(1-C49),IF(A_Region2="РБ",VLOOKUP(BM11,BM11:CH11,BM11,0)*Belarus*(1-C49),VLOOKUP(BM11,BM11:CH11,BM11,0)*B_EUR*(1-C49))),2))</f>
        <v>10.76</v>
      </c>
      <c r="E11" s="236"/>
      <c r="F11" s="235">
        <f t="shared" si="0"/>
        <v>19.21</v>
      </c>
      <c r="G11" s="236"/>
      <c r="H11" s="50"/>
      <c r="I11" s="45"/>
      <c r="J11" s="45"/>
      <c r="K11" s="45"/>
      <c r="L11" s="30"/>
      <c r="M11" s="30"/>
      <c r="N11" s="30"/>
      <c r="O11" s="30"/>
      <c r="P11" s="30"/>
      <c r="Q11" s="30"/>
      <c r="S11" s="40"/>
      <c r="T11" s="51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P11" s="40">
        <f>MATCH(A_Region2,AP6:BK6,0)</f>
        <v>4</v>
      </c>
      <c r="AQ11" s="52">
        <v>419</v>
      </c>
      <c r="AR11" s="52">
        <f t="shared" si="4"/>
        <v>419</v>
      </c>
      <c r="AS11" s="52">
        <f t="shared" si="5"/>
        <v>419</v>
      </c>
      <c r="AT11" s="52">
        <f t="shared" si="6"/>
        <v>419</v>
      </c>
      <c r="AU11" s="52">
        <f t="shared" si="7"/>
        <v>419</v>
      </c>
      <c r="AV11" s="52">
        <f t="shared" si="8"/>
        <v>419</v>
      </c>
      <c r="AW11" s="52">
        <f t="shared" si="9"/>
        <v>419</v>
      </c>
      <c r="AX11" s="52">
        <f t="shared" si="10"/>
        <v>419</v>
      </c>
      <c r="AY11" s="52">
        <f t="shared" si="1"/>
        <v>419</v>
      </c>
      <c r="AZ11" s="52">
        <f t="shared" si="11"/>
        <v>419</v>
      </c>
      <c r="BA11" s="52">
        <f t="shared" si="12"/>
        <v>419</v>
      </c>
      <c r="BB11" s="52">
        <f t="shared" si="13"/>
        <v>419</v>
      </c>
      <c r="BC11" s="52">
        <f t="shared" si="14"/>
        <v>419</v>
      </c>
      <c r="BD11" s="52">
        <f t="shared" si="15"/>
        <v>419</v>
      </c>
      <c r="BE11" s="52">
        <v>390</v>
      </c>
      <c r="BF11" s="52">
        <f t="shared" si="16"/>
        <v>390</v>
      </c>
      <c r="BG11" s="52">
        <f t="shared" si="17"/>
        <v>390</v>
      </c>
      <c r="BH11" s="52">
        <f t="shared" si="18"/>
        <v>419</v>
      </c>
      <c r="BI11" s="52">
        <f t="shared" si="19"/>
        <v>460.90000000000003</v>
      </c>
      <c r="BJ11" s="52">
        <f t="shared" si="20"/>
        <v>419</v>
      </c>
      <c r="BK11" s="52"/>
      <c r="BM11" s="40">
        <f>MATCH(A_Region2,BM6:CH6,0)</f>
        <v>4</v>
      </c>
      <c r="BN11" s="52">
        <v>450</v>
      </c>
      <c r="BO11" s="52">
        <f t="shared" si="21"/>
        <v>450</v>
      </c>
      <c r="BP11" s="52">
        <f t="shared" si="22"/>
        <v>450</v>
      </c>
      <c r="BQ11" s="52">
        <f t="shared" si="23"/>
        <v>450</v>
      </c>
      <c r="BR11" s="52">
        <f t="shared" si="24"/>
        <v>450</v>
      </c>
      <c r="BS11" s="52">
        <f t="shared" si="25"/>
        <v>450</v>
      </c>
      <c r="BT11" s="52">
        <f t="shared" si="26"/>
        <v>450</v>
      </c>
      <c r="BU11" s="52">
        <f t="shared" si="27"/>
        <v>450</v>
      </c>
      <c r="BV11" s="52">
        <f t="shared" si="2"/>
        <v>450</v>
      </c>
      <c r="BW11" s="52">
        <f t="shared" si="28"/>
        <v>450</v>
      </c>
      <c r="BX11" s="52">
        <f t="shared" si="29"/>
        <v>450</v>
      </c>
      <c r="BY11" s="52">
        <f t="shared" si="30"/>
        <v>450</v>
      </c>
      <c r="BZ11" s="52">
        <f t="shared" si="31"/>
        <v>450</v>
      </c>
      <c r="CA11" s="52">
        <f t="shared" si="32"/>
        <v>450</v>
      </c>
      <c r="CB11" s="52">
        <v>418</v>
      </c>
      <c r="CC11" s="52">
        <f t="shared" si="33"/>
        <v>418</v>
      </c>
      <c r="CD11" s="52">
        <f t="shared" si="34"/>
        <v>418</v>
      </c>
      <c r="CE11" s="52">
        <f t="shared" si="35"/>
        <v>450</v>
      </c>
      <c r="CF11" s="52">
        <f t="shared" si="36"/>
        <v>495.00000000000006</v>
      </c>
      <c r="CG11" s="52">
        <f t="shared" si="37"/>
        <v>450</v>
      </c>
      <c r="CH11" s="52"/>
      <c r="CJ11" s="40">
        <f>MATCH(A_Region2,CJ6:DE6,0)</f>
        <v>4</v>
      </c>
      <c r="CK11" s="53">
        <v>522</v>
      </c>
      <c r="CL11" s="53">
        <f t="shared" si="38"/>
        <v>522</v>
      </c>
      <c r="CM11" s="53">
        <f t="shared" si="39"/>
        <v>522</v>
      </c>
      <c r="CN11" s="53">
        <f t="shared" si="40"/>
        <v>522</v>
      </c>
      <c r="CO11" s="53">
        <f t="shared" si="41"/>
        <v>522</v>
      </c>
      <c r="CP11" s="53">
        <f t="shared" si="42"/>
        <v>522</v>
      </c>
      <c r="CQ11" s="53">
        <f t="shared" si="43"/>
        <v>522</v>
      </c>
      <c r="CR11" s="53">
        <f t="shared" si="44"/>
        <v>522</v>
      </c>
      <c r="CS11" s="53">
        <f t="shared" si="3"/>
        <v>522</v>
      </c>
      <c r="CT11" s="53">
        <f t="shared" si="45"/>
        <v>522</v>
      </c>
      <c r="CU11" s="53">
        <f t="shared" si="46"/>
        <v>522</v>
      </c>
      <c r="CV11" s="53">
        <f t="shared" si="47"/>
        <v>522</v>
      </c>
      <c r="CW11" s="53">
        <f t="shared" si="48"/>
        <v>522</v>
      </c>
      <c r="CX11" s="53">
        <f t="shared" si="49"/>
        <v>522</v>
      </c>
      <c r="CY11" s="53">
        <v>522</v>
      </c>
      <c r="CZ11" s="53">
        <f t="shared" si="50"/>
        <v>522</v>
      </c>
      <c r="DA11" s="53">
        <f t="shared" si="51"/>
        <v>522</v>
      </c>
      <c r="DB11" s="53">
        <f t="shared" si="52"/>
        <v>522</v>
      </c>
      <c r="DC11" s="53">
        <f t="shared" si="53"/>
        <v>574.20000000000005</v>
      </c>
      <c r="DD11" s="53">
        <f t="shared" si="54"/>
        <v>522</v>
      </c>
      <c r="DE11" s="52"/>
    </row>
    <row r="12" spans="1:109" ht="18.75" customHeight="1" x14ac:dyDescent="0.2">
      <c r="A12" s="49" t="s">
        <v>35</v>
      </c>
      <c r="B12" s="235">
        <f>IF((ISTEXT(VLOOKUP(AP12,AP12:BK12,AP12,0)))=TRUE,VLOOKUP(AP12,AP12:BK12,AP12,0),ROUND(IF(AND(NOT(A_Region2="РБ"),NOT(A_Region2="EUR")),VLOOKUP(AP12,AP12:BK12,AP12,0)*(1-B49),IF(A_Region2="РБ",VLOOKUP(AP12,AP12:BK12,AP12,0)*Belarus*(1-B49),VLOOKUP(AP12,AP12:BK12,AP12,0)*B_EUR*(1-B49))),2))</f>
        <v>50.78</v>
      </c>
      <c r="C12" s="236"/>
      <c r="D12" s="235">
        <f>IF((ISTEXT(VLOOKUP(BM12,BM12:CH12,BM12,0)))=TRUE,VLOOKUP(BM12,BM12:CH12,BM12,0),ROUND(IF(AND(NOT(A_Region2="РБ"),NOT(A_Region2="EUR")),VLOOKUP(BM12,BM12:CH12,BM12,0)*(1-C49),IF(A_Region2="РБ",VLOOKUP(BM12,BM12:CH12,BM12,0)*Belarus*(1-C49),VLOOKUP(BM12,BM12:CH12,BM12,0)*B_EUR*(1-C49))),2))</f>
        <v>60.37</v>
      </c>
      <c r="E12" s="236"/>
      <c r="F12" s="235">
        <f t="shared" si="0"/>
        <v>97.37</v>
      </c>
      <c r="G12" s="236"/>
      <c r="H12" s="50"/>
      <c r="I12" s="45"/>
      <c r="J12" s="45"/>
      <c r="K12" s="45"/>
      <c r="L12" s="54"/>
      <c r="M12" s="54"/>
      <c r="N12" s="55"/>
      <c r="O12" s="56"/>
      <c r="P12" s="56"/>
      <c r="Q12" s="56"/>
      <c r="S12" s="40"/>
      <c r="T12" s="51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P12" s="40">
        <f>MATCH(A_Region2,AP6:BK6,0)</f>
        <v>4</v>
      </c>
      <c r="AQ12" s="52">
        <v>2123</v>
      </c>
      <c r="AR12" s="52">
        <f t="shared" si="4"/>
        <v>2123</v>
      </c>
      <c r="AS12" s="52">
        <f t="shared" si="5"/>
        <v>2123</v>
      </c>
      <c r="AT12" s="52">
        <f t="shared" si="6"/>
        <v>2123</v>
      </c>
      <c r="AU12" s="52">
        <f t="shared" si="7"/>
        <v>2123</v>
      </c>
      <c r="AV12" s="52">
        <f t="shared" si="8"/>
        <v>2123</v>
      </c>
      <c r="AW12" s="52">
        <f t="shared" si="9"/>
        <v>2123</v>
      </c>
      <c r="AX12" s="52">
        <f t="shared" si="10"/>
        <v>2123</v>
      </c>
      <c r="AY12" s="52">
        <f t="shared" si="1"/>
        <v>2123</v>
      </c>
      <c r="AZ12" s="52">
        <f t="shared" si="11"/>
        <v>2123</v>
      </c>
      <c r="BA12" s="52">
        <f t="shared" si="12"/>
        <v>2123</v>
      </c>
      <c r="BB12" s="52">
        <f t="shared" si="13"/>
        <v>2123</v>
      </c>
      <c r="BC12" s="52">
        <f t="shared" si="14"/>
        <v>2123</v>
      </c>
      <c r="BD12" s="52">
        <f t="shared" si="15"/>
        <v>2123</v>
      </c>
      <c r="BE12" s="52">
        <v>1975</v>
      </c>
      <c r="BF12" s="52">
        <f t="shared" si="16"/>
        <v>1975</v>
      </c>
      <c r="BG12" s="52">
        <f t="shared" si="17"/>
        <v>1975</v>
      </c>
      <c r="BH12" s="52">
        <f t="shared" si="18"/>
        <v>2123</v>
      </c>
      <c r="BI12" s="52">
        <f t="shared" si="19"/>
        <v>2335.3000000000002</v>
      </c>
      <c r="BJ12" s="52">
        <f t="shared" si="20"/>
        <v>2123</v>
      </c>
      <c r="BK12" s="52"/>
      <c r="BM12" s="40">
        <f>MATCH(A_Region2,BM6:CH6,0)</f>
        <v>4</v>
      </c>
      <c r="BN12" s="52">
        <v>2524</v>
      </c>
      <c r="BO12" s="52">
        <f t="shared" si="21"/>
        <v>2524</v>
      </c>
      <c r="BP12" s="52">
        <f t="shared" si="22"/>
        <v>2524</v>
      </c>
      <c r="BQ12" s="52">
        <f t="shared" si="23"/>
        <v>2524</v>
      </c>
      <c r="BR12" s="52">
        <f t="shared" si="24"/>
        <v>2524</v>
      </c>
      <c r="BS12" s="52">
        <f t="shared" si="25"/>
        <v>2524</v>
      </c>
      <c r="BT12" s="52">
        <f t="shared" si="26"/>
        <v>2524</v>
      </c>
      <c r="BU12" s="52">
        <f t="shared" si="27"/>
        <v>2524</v>
      </c>
      <c r="BV12" s="52">
        <f t="shared" si="2"/>
        <v>2524</v>
      </c>
      <c r="BW12" s="52">
        <f t="shared" si="28"/>
        <v>2524</v>
      </c>
      <c r="BX12" s="52">
        <f t="shared" si="29"/>
        <v>2524</v>
      </c>
      <c r="BY12" s="52">
        <f t="shared" si="30"/>
        <v>2524</v>
      </c>
      <c r="BZ12" s="52">
        <f t="shared" si="31"/>
        <v>2524</v>
      </c>
      <c r="CA12" s="52">
        <f t="shared" si="32"/>
        <v>2524</v>
      </c>
      <c r="CB12" s="52">
        <v>2347</v>
      </c>
      <c r="CC12" s="52">
        <f t="shared" si="33"/>
        <v>2347</v>
      </c>
      <c r="CD12" s="52">
        <f t="shared" si="34"/>
        <v>2347</v>
      </c>
      <c r="CE12" s="52">
        <f t="shared" si="35"/>
        <v>2524</v>
      </c>
      <c r="CF12" s="52">
        <f t="shared" si="36"/>
        <v>2776.4</v>
      </c>
      <c r="CG12" s="52">
        <f t="shared" si="37"/>
        <v>2524</v>
      </c>
      <c r="CH12" s="52"/>
      <c r="CJ12" s="40">
        <f>MATCH(A_Region2,CJ6:DE6,0)</f>
        <v>4</v>
      </c>
      <c r="CK12" s="53">
        <v>2646</v>
      </c>
      <c r="CL12" s="53">
        <f t="shared" si="38"/>
        <v>2646</v>
      </c>
      <c r="CM12" s="53">
        <f t="shared" si="39"/>
        <v>2646</v>
      </c>
      <c r="CN12" s="53">
        <f t="shared" si="40"/>
        <v>2646</v>
      </c>
      <c r="CO12" s="53">
        <f t="shared" si="41"/>
        <v>2646</v>
      </c>
      <c r="CP12" s="53">
        <f t="shared" si="42"/>
        <v>2646</v>
      </c>
      <c r="CQ12" s="53">
        <f t="shared" si="43"/>
        <v>2646</v>
      </c>
      <c r="CR12" s="53">
        <f t="shared" si="44"/>
        <v>2646</v>
      </c>
      <c r="CS12" s="53">
        <f t="shared" si="3"/>
        <v>2646</v>
      </c>
      <c r="CT12" s="53">
        <f t="shared" si="45"/>
        <v>2646</v>
      </c>
      <c r="CU12" s="53">
        <f t="shared" si="46"/>
        <v>2646</v>
      </c>
      <c r="CV12" s="53">
        <f t="shared" si="47"/>
        <v>2646</v>
      </c>
      <c r="CW12" s="53">
        <f t="shared" si="48"/>
        <v>2646</v>
      </c>
      <c r="CX12" s="53">
        <f t="shared" si="49"/>
        <v>2646</v>
      </c>
      <c r="CY12" s="53">
        <v>2646</v>
      </c>
      <c r="CZ12" s="53">
        <f t="shared" si="50"/>
        <v>2646</v>
      </c>
      <c r="DA12" s="53">
        <f t="shared" si="51"/>
        <v>2646</v>
      </c>
      <c r="DB12" s="53">
        <f t="shared" si="52"/>
        <v>2646</v>
      </c>
      <c r="DC12" s="53">
        <f t="shared" si="53"/>
        <v>2910.6000000000004</v>
      </c>
      <c r="DD12" s="53">
        <f t="shared" si="54"/>
        <v>2646</v>
      </c>
      <c r="DE12" s="52"/>
    </row>
    <row r="13" spans="1:109" ht="21" customHeight="1" x14ac:dyDescent="0.2">
      <c r="A13" s="57" t="s">
        <v>36</v>
      </c>
      <c r="B13" s="235">
        <f>IF((ISTEXT(VLOOKUP(AP13,AP13:BK13,AP13,0)))=TRUE,VLOOKUP(AP13,AP13:BK13,AP13,0),ROUND(IF(AND(NOT(A_Region2="РБ"),NOT(A_Region2="EUR")),VLOOKUP(AP13,AP13:BK13,AP13,0)*(1-B49),IF(A_Region2="РБ",VLOOKUP(AP13,AP13:BK13,AP13,0)*Belarus*(1-B49),VLOOKUP(AP13,AP13:BK13,AP13,0)*B_EUR*(1-B49))),2))</f>
        <v>78.31</v>
      </c>
      <c r="C13" s="236"/>
      <c r="D13" s="235">
        <f>IF((ISTEXT(VLOOKUP(BM13,BM13:CH13,BM13,0)))=TRUE,VLOOKUP(BM13,BM13:CH13,BM13,0),ROUND(IF(AND(NOT(A_Region2="РБ"),NOT(A_Region2="EUR")),VLOOKUP(BM13,BM13:CH13,BM13,0)*(1-C49),IF(A_Region2="РБ",VLOOKUP(BM13,BM13:CH13,BM13,0)*Belarus*(1-C49),VLOOKUP(BM13,BM13:CH13,BM13,0)*B_EUR*(1-C49))),2))</f>
        <v>109</v>
      </c>
      <c r="E13" s="236"/>
      <c r="F13" s="235">
        <f t="shared" si="0"/>
        <v>150.18</v>
      </c>
      <c r="G13" s="236"/>
      <c r="H13" s="50"/>
      <c r="J13" s="54"/>
      <c r="K13" s="54"/>
      <c r="L13" s="54"/>
      <c r="M13" s="54"/>
      <c r="N13" s="55"/>
      <c r="O13" s="56"/>
      <c r="P13" s="56"/>
      <c r="Q13" s="56"/>
      <c r="S13" s="40"/>
      <c r="T13" s="51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P13" s="40">
        <f>MATCH(A_Region2,AP6:BK6,0)</f>
        <v>4</v>
      </c>
      <c r="AQ13" s="52">
        <v>3274</v>
      </c>
      <c r="AR13" s="52">
        <f t="shared" si="4"/>
        <v>3274</v>
      </c>
      <c r="AS13" s="52">
        <f t="shared" si="5"/>
        <v>3274</v>
      </c>
      <c r="AT13" s="52">
        <f t="shared" si="6"/>
        <v>3274</v>
      </c>
      <c r="AU13" s="52">
        <f t="shared" si="7"/>
        <v>3274</v>
      </c>
      <c r="AV13" s="52">
        <f t="shared" si="8"/>
        <v>3274</v>
      </c>
      <c r="AW13" s="52">
        <f t="shared" si="9"/>
        <v>3274</v>
      </c>
      <c r="AX13" s="52">
        <f t="shared" si="10"/>
        <v>3274</v>
      </c>
      <c r="AY13" s="52">
        <f t="shared" si="1"/>
        <v>3274</v>
      </c>
      <c r="AZ13" s="52">
        <f t="shared" si="11"/>
        <v>3274</v>
      </c>
      <c r="BA13" s="52">
        <f t="shared" si="12"/>
        <v>3274</v>
      </c>
      <c r="BB13" s="52">
        <f t="shared" si="13"/>
        <v>3274</v>
      </c>
      <c r="BC13" s="52">
        <f t="shared" si="14"/>
        <v>3274</v>
      </c>
      <c r="BD13" s="52">
        <f t="shared" si="15"/>
        <v>3274</v>
      </c>
      <c r="BE13" s="52">
        <v>3046</v>
      </c>
      <c r="BF13" s="52">
        <f t="shared" si="16"/>
        <v>3046</v>
      </c>
      <c r="BG13" s="52">
        <f t="shared" si="17"/>
        <v>3046</v>
      </c>
      <c r="BH13" s="52">
        <f t="shared" si="18"/>
        <v>3274</v>
      </c>
      <c r="BI13" s="52">
        <f t="shared" si="19"/>
        <v>3601.4</v>
      </c>
      <c r="BJ13" s="52">
        <f t="shared" si="20"/>
        <v>3274</v>
      </c>
      <c r="BK13" s="52"/>
      <c r="BM13" s="40">
        <f>MATCH(A_Region2,BM6:CH6,0)</f>
        <v>4</v>
      </c>
      <c r="BN13" s="52">
        <v>4557</v>
      </c>
      <c r="BO13" s="52">
        <f t="shared" si="21"/>
        <v>4557</v>
      </c>
      <c r="BP13" s="52">
        <f t="shared" si="22"/>
        <v>4557</v>
      </c>
      <c r="BQ13" s="52">
        <f t="shared" si="23"/>
        <v>4557</v>
      </c>
      <c r="BR13" s="52">
        <f t="shared" si="24"/>
        <v>4557</v>
      </c>
      <c r="BS13" s="52">
        <f t="shared" si="25"/>
        <v>4557</v>
      </c>
      <c r="BT13" s="52">
        <f t="shared" si="26"/>
        <v>4557</v>
      </c>
      <c r="BU13" s="52">
        <f t="shared" si="27"/>
        <v>4557</v>
      </c>
      <c r="BV13" s="52">
        <f t="shared" si="2"/>
        <v>4557</v>
      </c>
      <c r="BW13" s="52">
        <f t="shared" si="28"/>
        <v>4557</v>
      </c>
      <c r="BX13" s="52">
        <f t="shared" si="29"/>
        <v>4557</v>
      </c>
      <c r="BY13" s="52">
        <f t="shared" si="30"/>
        <v>4557</v>
      </c>
      <c r="BZ13" s="52">
        <f t="shared" si="31"/>
        <v>4557</v>
      </c>
      <c r="CA13" s="52">
        <f t="shared" si="32"/>
        <v>4557</v>
      </c>
      <c r="CB13" s="52">
        <v>4237</v>
      </c>
      <c r="CC13" s="52">
        <f t="shared" si="33"/>
        <v>4237</v>
      </c>
      <c r="CD13" s="52">
        <f t="shared" si="34"/>
        <v>4237</v>
      </c>
      <c r="CE13" s="52">
        <f t="shared" si="35"/>
        <v>4557</v>
      </c>
      <c r="CF13" s="52">
        <f t="shared" si="36"/>
        <v>5012.7000000000007</v>
      </c>
      <c r="CG13" s="52">
        <f t="shared" si="37"/>
        <v>4557</v>
      </c>
      <c r="CH13" s="52"/>
      <c r="CJ13" s="40">
        <f>MATCH(A_Region2,CJ6:DE6,0)</f>
        <v>4</v>
      </c>
      <c r="CK13" s="53">
        <v>4081</v>
      </c>
      <c r="CL13" s="53">
        <f t="shared" si="38"/>
        <v>4081</v>
      </c>
      <c r="CM13" s="53">
        <f t="shared" si="39"/>
        <v>4081</v>
      </c>
      <c r="CN13" s="53">
        <f t="shared" si="40"/>
        <v>4081</v>
      </c>
      <c r="CO13" s="53">
        <f t="shared" si="41"/>
        <v>4081</v>
      </c>
      <c r="CP13" s="53">
        <f t="shared" si="42"/>
        <v>4081</v>
      </c>
      <c r="CQ13" s="53">
        <f t="shared" si="43"/>
        <v>4081</v>
      </c>
      <c r="CR13" s="53">
        <f t="shared" si="44"/>
        <v>4081</v>
      </c>
      <c r="CS13" s="53">
        <f t="shared" si="3"/>
        <v>4081</v>
      </c>
      <c r="CT13" s="53">
        <f t="shared" si="45"/>
        <v>4081</v>
      </c>
      <c r="CU13" s="53">
        <f t="shared" si="46"/>
        <v>4081</v>
      </c>
      <c r="CV13" s="53">
        <f t="shared" si="47"/>
        <v>4081</v>
      </c>
      <c r="CW13" s="53">
        <f t="shared" si="48"/>
        <v>4081</v>
      </c>
      <c r="CX13" s="53">
        <f t="shared" si="49"/>
        <v>4081</v>
      </c>
      <c r="CY13" s="53">
        <v>4081</v>
      </c>
      <c r="CZ13" s="53">
        <f t="shared" si="50"/>
        <v>4081</v>
      </c>
      <c r="DA13" s="53">
        <f t="shared" si="51"/>
        <v>4081</v>
      </c>
      <c r="DB13" s="53">
        <f t="shared" si="52"/>
        <v>4081</v>
      </c>
      <c r="DC13" s="53">
        <f t="shared" si="53"/>
        <v>4489.1000000000004</v>
      </c>
      <c r="DD13" s="53">
        <f t="shared" si="54"/>
        <v>4081</v>
      </c>
      <c r="DE13" s="52"/>
    </row>
    <row r="14" spans="1:109" ht="21" customHeight="1" x14ac:dyDescent="0.2">
      <c r="A14" s="58" t="s">
        <v>37</v>
      </c>
      <c r="B14" s="235">
        <f>IF((ISTEXT(VLOOKUP(AP14,AP14:BK14,AP14,0)))=TRUE,VLOOKUP(AP14,AP14:BK14,AP14,0),ROUND(IF(AND(NOT(A_Region2="РБ"),NOT(A_Region2="EUR")),VLOOKUP(AP14,AP14:BK14,AP14,0)*(1-B49),IF(A_Region2="РБ",VLOOKUP(AP14,AP14:BK14,AP14,0)*Belarus*(1-B49),VLOOKUP(AP14,AP14:BK14,AP14,0)*B_EUR*(1-B49))),2))</f>
        <v>23.25</v>
      </c>
      <c r="C14" s="236"/>
      <c r="D14" s="235">
        <f>IF((ISTEXT(VLOOKUP(BM14,BM14:CH14,BM14,0)))=TRUE,VLOOKUP(BM14,BM14:CH14,BM14,0),ROUND(IF(AND(NOT(A_Region2="РБ"),NOT(A_Region2="EUR")),VLOOKUP(BM14,BM14:CH14,BM14,0)*(1-C49),IF(A_Region2="РБ",VLOOKUP(BM14,BM14:CH14,BM14,0)*Belarus*(1-C49),VLOOKUP(BM14,BM14:CH14,BM14,0)*B_EUR*(1-C49))),2))</f>
        <v>24.3</v>
      </c>
      <c r="E14" s="236"/>
      <c r="F14" s="235">
        <f t="shared" si="0"/>
        <v>44.56</v>
      </c>
      <c r="G14" s="236"/>
      <c r="H14" s="50"/>
      <c r="I14" s="30"/>
      <c r="J14" s="54"/>
      <c r="K14" s="54"/>
      <c r="L14" s="54"/>
      <c r="M14" s="54"/>
      <c r="N14" s="55"/>
      <c r="O14" s="59"/>
      <c r="P14" s="59"/>
      <c r="Q14" s="59"/>
      <c r="S14" s="40"/>
      <c r="T14" s="51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P14" s="40">
        <f>MATCH(A_Region2,AP6:BK6,0)</f>
        <v>4</v>
      </c>
      <c r="AQ14" s="52">
        <v>972</v>
      </c>
      <c r="AR14" s="52">
        <f t="shared" si="4"/>
        <v>972</v>
      </c>
      <c r="AS14" s="52">
        <f t="shared" si="5"/>
        <v>972</v>
      </c>
      <c r="AT14" s="52">
        <f t="shared" si="6"/>
        <v>972</v>
      </c>
      <c r="AU14" s="52">
        <f t="shared" si="7"/>
        <v>972</v>
      </c>
      <c r="AV14" s="52">
        <f t="shared" si="8"/>
        <v>972</v>
      </c>
      <c r="AW14" s="52">
        <f t="shared" si="9"/>
        <v>972</v>
      </c>
      <c r="AX14" s="52">
        <f t="shared" si="10"/>
        <v>972</v>
      </c>
      <c r="AY14" s="52">
        <f t="shared" si="1"/>
        <v>972</v>
      </c>
      <c r="AZ14" s="52">
        <f t="shared" si="11"/>
        <v>972</v>
      </c>
      <c r="BA14" s="52">
        <f t="shared" si="12"/>
        <v>972</v>
      </c>
      <c r="BB14" s="52">
        <f t="shared" si="13"/>
        <v>972</v>
      </c>
      <c r="BC14" s="52">
        <f t="shared" si="14"/>
        <v>972</v>
      </c>
      <c r="BD14" s="52">
        <f t="shared" si="15"/>
        <v>972</v>
      </c>
      <c r="BE14" s="52">
        <v>904</v>
      </c>
      <c r="BF14" s="52">
        <f t="shared" si="16"/>
        <v>904</v>
      </c>
      <c r="BG14" s="52">
        <f t="shared" si="17"/>
        <v>904</v>
      </c>
      <c r="BH14" s="52">
        <f t="shared" si="18"/>
        <v>972</v>
      </c>
      <c r="BI14" s="52">
        <f t="shared" si="19"/>
        <v>1069.2</v>
      </c>
      <c r="BJ14" s="52">
        <f t="shared" si="20"/>
        <v>972</v>
      </c>
      <c r="BK14" s="52"/>
      <c r="BM14" s="40">
        <f>MATCH(A_Region2,BM6:CH6,0)</f>
        <v>4</v>
      </c>
      <c r="BN14" s="52">
        <v>1016</v>
      </c>
      <c r="BO14" s="52">
        <f t="shared" si="21"/>
        <v>1016</v>
      </c>
      <c r="BP14" s="52">
        <f t="shared" si="22"/>
        <v>1016</v>
      </c>
      <c r="BQ14" s="52">
        <f t="shared" si="23"/>
        <v>1016</v>
      </c>
      <c r="BR14" s="52">
        <f t="shared" si="24"/>
        <v>1016</v>
      </c>
      <c r="BS14" s="52">
        <f t="shared" si="25"/>
        <v>1016</v>
      </c>
      <c r="BT14" s="52">
        <f t="shared" si="26"/>
        <v>1016</v>
      </c>
      <c r="BU14" s="52">
        <f t="shared" si="27"/>
        <v>1016</v>
      </c>
      <c r="BV14" s="52">
        <f t="shared" si="2"/>
        <v>1016</v>
      </c>
      <c r="BW14" s="52">
        <f t="shared" si="28"/>
        <v>1016</v>
      </c>
      <c r="BX14" s="52">
        <f t="shared" si="29"/>
        <v>1016</v>
      </c>
      <c r="BY14" s="52">
        <f t="shared" si="30"/>
        <v>1016</v>
      </c>
      <c r="BZ14" s="52">
        <f t="shared" si="31"/>
        <v>1016</v>
      </c>
      <c r="CA14" s="52">
        <f t="shared" si="32"/>
        <v>1016</v>
      </c>
      <c r="CB14" s="52">
        <v>945</v>
      </c>
      <c r="CC14" s="52">
        <f t="shared" si="33"/>
        <v>945</v>
      </c>
      <c r="CD14" s="52">
        <f t="shared" si="34"/>
        <v>945</v>
      </c>
      <c r="CE14" s="52">
        <f t="shared" si="35"/>
        <v>1016</v>
      </c>
      <c r="CF14" s="52">
        <f t="shared" si="36"/>
        <v>1117.6000000000001</v>
      </c>
      <c r="CG14" s="52">
        <f t="shared" si="37"/>
        <v>1016</v>
      </c>
      <c r="CH14" s="52"/>
      <c r="CJ14" s="40">
        <f>MATCH(A_Region2,CJ6:DE6,0)</f>
        <v>4</v>
      </c>
      <c r="CK14" s="53">
        <v>1211</v>
      </c>
      <c r="CL14" s="53">
        <f t="shared" si="38"/>
        <v>1211</v>
      </c>
      <c r="CM14" s="53">
        <f t="shared" si="39"/>
        <v>1211</v>
      </c>
      <c r="CN14" s="53">
        <f t="shared" si="40"/>
        <v>1211</v>
      </c>
      <c r="CO14" s="53">
        <f t="shared" si="41"/>
        <v>1211</v>
      </c>
      <c r="CP14" s="53">
        <f t="shared" si="42"/>
        <v>1211</v>
      </c>
      <c r="CQ14" s="53">
        <f t="shared" si="43"/>
        <v>1211</v>
      </c>
      <c r="CR14" s="53">
        <f t="shared" si="44"/>
        <v>1211</v>
      </c>
      <c r="CS14" s="53">
        <f t="shared" si="3"/>
        <v>1211</v>
      </c>
      <c r="CT14" s="53">
        <f t="shared" si="45"/>
        <v>1211</v>
      </c>
      <c r="CU14" s="53">
        <f t="shared" si="46"/>
        <v>1211</v>
      </c>
      <c r="CV14" s="53">
        <f t="shared" si="47"/>
        <v>1211</v>
      </c>
      <c r="CW14" s="53">
        <f t="shared" si="48"/>
        <v>1211</v>
      </c>
      <c r="CX14" s="53">
        <f t="shared" si="49"/>
        <v>1211</v>
      </c>
      <c r="CY14" s="53">
        <v>1211</v>
      </c>
      <c r="CZ14" s="53">
        <f t="shared" si="50"/>
        <v>1211</v>
      </c>
      <c r="DA14" s="53">
        <f t="shared" si="51"/>
        <v>1211</v>
      </c>
      <c r="DB14" s="53">
        <f t="shared" si="52"/>
        <v>1211</v>
      </c>
      <c r="DC14" s="53">
        <f t="shared" si="53"/>
        <v>1332.1000000000001</v>
      </c>
      <c r="DD14" s="53">
        <f t="shared" si="54"/>
        <v>1211</v>
      </c>
      <c r="DE14" s="52"/>
    </row>
    <row r="15" spans="1:109" ht="18" customHeight="1" x14ac:dyDescent="0.2">
      <c r="A15" s="57" t="s">
        <v>38</v>
      </c>
      <c r="B15" s="235">
        <f>IF((ISTEXT(VLOOKUP(AP15,AP15:BK15,AP15,0)))=TRUE,VLOOKUP(AP15,AP15:BK15,AP15,0),ROUND(IF(AND(NOT(A_Region2="РБ"),NOT(A_Region2="EUR")),VLOOKUP(AP15,AP15:BK15,AP15,0)*(1-B49),IF(A_Region2="РБ",VLOOKUP(AP15,AP15:BK15,AP15,0)*Belarus*(1-B49),VLOOKUP(AP15,AP15:BK15,AP15,0)*B_EUR*(1-B49))),2))</f>
        <v>83.58</v>
      </c>
      <c r="C15" s="236"/>
      <c r="D15" s="235">
        <f>IF((ISTEXT(VLOOKUP(BM15,BM15:CH15,BM15,0)))=TRUE,VLOOKUP(BM15,BM15:CH15,BM15,0),ROUND(IF(AND(NOT(A_Region2="РБ"),NOT(A_Region2="EUR")),VLOOKUP(BM15,BM15:CH15,BM15,0)*(1-C49),IF(A_Region2="РБ",VLOOKUP(BM15,BM15:CH15,BM15,0)*Belarus*(1-C49),VLOOKUP(BM15,BM15:CH15,BM15,0)*B_EUR*(1-C49))),2))</f>
        <v>87.48</v>
      </c>
      <c r="E15" s="236"/>
      <c r="F15" s="235">
        <f t="shared" si="0"/>
        <v>160.26</v>
      </c>
      <c r="G15" s="236"/>
      <c r="H15" s="50"/>
      <c r="I15" s="30"/>
      <c r="J15" s="54"/>
      <c r="K15" s="54"/>
      <c r="L15" s="54"/>
      <c r="M15" s="54"/>
      <c r="N15" s="55"/>
      <c r="O15" s="59"/>
      <c r="P15" s="59"/>
      <c r="Q15" s="59"/>
      <c r="S15" s="40"/>
      <c r="T15" s="51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60"/>
      <c r="AP15" s="40">
        <f>MATCH(A_Region2,AP6:BK6,0)</f>
        <v>4</v>
      </c>
      <c r="AQ15" s="61">
        <v>3494</v>
      </c>
      <c r="AR15" s="52">
        <f t="shared" si="4"/>
        <v>3494</v>
      </c>
      <c r="AS15" s="52">
        <f t="shared" si="5"/>
        <v>3494</v>
      </c>
      <c r="AT15" s="52">
        <f t="shared" si="6"/>
        <v>3494</v>
      </c>
      <c r="AU15" s="52">
        <f t="shared" si="7"/>
        <v>3494</v>
      </c>
      <c r="AV15" s="52">
        <f t="shared" si="8"/>
        <v>3494</v>
      </c>
      <c r="AW15" s="52">
        <f t="shared" si="9"/>
        <v>3494</v>
      </c>
      <c r="AX15" s="52">
        <f t="shared" si="10"/>
        <v>3494</v>
      </c>
      <c r="AY15" s="52">
        <f t="shared" si="1"/>
        <v>3494</v>
      </c>
      <c r="AZ15" s="52">
        <f t="shared" si="11"/>
        <v>3494</v>
      </c>
      <c r="BA15" s="52">
        <f t="shared" si="12"/>
        <v>3494</v>
      </c>
      <c r="BB15" s="52">
        <f t="shared" si="13"/>
        <v>3494</v>
      </c>
      <c r="BC15" s="52">
        <f t="shared" si="14"/>
        <v>3494</v>
      </c>
      <c r="BD15" s="52">
        <f t="shared" si="15"/>
        <v>3494</v>
      </c>
      <c r="BE15" s="52">
        <v>3249</v>
      </c>
      <c r="BF15" s="52">
        <f t="shared" si="16"/>
        <v>3249</v>
      </c>
      <c r="BG15" s="52">
        <f t="shared" si="17"/>
        <v>3249</v>
      </c>
      <c r="BH15" s="52">
        <f t="shared" si="18"/>
        <v>3494</v>
      </c>
      <c r="BI15" s="52">
        <f t="shared" si="19"/>
        <v>3843.4</v>
      </c>
      <c r="BJ15" s="52">
        <f t="shared" si="20"/>
        <v>3494</v>
      </c>
      <c r="BK15" s="60"/>
      <c r="BM15" s="40">
        <f>MATCH(A_Region2,BM6:CH6,0)</f>
        <v>4</v>
      </c>
      <c r="BN15" s="61">
        <v>3657</v>
      </c>
      <c r="BO15" s="52">
        <f t="shared" si="21"/>
        <v>3657</v>
      </c>
      <c r="BP15" s="52">
        <f t="shared" si="22"/>
        <v>3657</v>
      </c>
      <c r="BQ15" s="52">
        <f t="shared" si="23"/>
        <v>3657</v>
      </c>
      <c r="BR15" s="52">
        <f t="shared" si="24"/>
        <v>3657</v>
      </c>
      <c r="BS15" s="52">
        <f t="shared" si="25"/>
        <v>3657</v>
      </c>
      <c r="BT15" s="52">
        <f t="shared" si="26"/>
        <v>3657</v>
      </c>
      <c r="BU15" s="52">
        <f t="shared" si="27"/>
        <v>3657</v>
      </c>
      <c r="BV15" s="52">
        <f t="shared" si="2"/>
        <v>3657</v>
      </c>
      <c r="BW15" s="52">
        <f t="shared" si="28"/>
        <v>3657</v>
      </c>
      <c r="BX15" s="52">
        <f t="shared" si="29"/>
        <v>3657</v>
      </c>
      <c r="BY15" s="52">
        <f t="shared" si="30"/>
        <v>3657</v>
      </c>
      <c r="BZ15" s="52">
        <f t="shared" si="31"/>
        <v>3657</v>
      </c>
      <c r="CA15" s="52">
        <f t="shared" si="32"/>
        <v>3657</v>
      </c>
      <c r="CB15" s="52">
        <v>3400</v>
      </c>
      <c r="CC15" s="52">
        <f t="shared" si="33"/>
        <v>3400</v>
      </c>
      <c r="CD15" s="52">
        <f t="shared" si="34"/>
        <v>3400</v>
      </c>
      <c r="CE15" s="52">
        <f t="shared" si="35"/>
        <v>3657</v>
      </c>
      <c r="CF15" s="52">
        <f t="shared" si="36"/>
        <v>4022.7000000000003</v>
      </c>
      <c r="CG15" s="52">
        <f t="shared" si="37"/>
        <v>3657</v>
      </c>
      <c r="CH15" s="60"/>
      <c r="CJ15" s="40">
        <f>MATCH(A_Region2,CJ6:DE6,0)</f>
        <v>4</v>
      </c>
      <c r="CK15" s="62">
        <v>4355</v>
      </c>
      <c r="CL15" s="53">
        <f t="shared" si="38"/>
        <v>4355</v>
      </c>
      <c r="CM15" s="53">
        <f t="shared" si="39"/>
        <v>4355</v>
      </c>
      <c r="CN15" s="53">
        <f t="shared" si="40"/>
        <v>4355</v>
      </c>
      <c r="CO15" s="53">
        <f t="shared" si="41"/>
        <v>4355</v>
      </c>
      <c r="CP15" s="53">
        <f t="shared" si="42"/>
        <v>4355</v>
      </c>
      <c r="CQ15" s="53">
        <f t="shared" si="43"/>
        <v>4355</v>
      </c>
      <c r="CR15" s="53">
        <f t="shared" si="44"/>
        <v>4355</v>
      </c>
      <c r="CS15" s="53">
        <f t="shared" si="3"/>
        <v>4355</v>
      </c>
      <c r="CT15" s="53">
        <f t="shared" si="45"/>
        <v>4355</v>
      </c>
      <c r="CU15" s="53">
        <f t="shared" si="46"/>
        <v>4355</v>
      </c>
      <c r="CV15" s="53">
        <f t="shared" si="47"/>
        <v>4355</v>
      </c>
      <c r="CW15" s="53">
        <f t="shared" si="48"/>
        <v>4355</v>
      </c>
      <c r="CX15" s="53">
        <f t="shared" si="49"/>
        <v>4355</v>
      </c>
      <c r="CY15" s="62">
        <v>4355</v>
      </c>
      <c r="CZ15" s="53">
        <f t="shared" si="50"/>
        <v>4355</v>
      </c>
      <c r="DA15" s="53">
        <f t="shared" si="51"/>
        <v>4355</v>
      </c>
      <c r="DB15" s="53">
        <f t="shared" si="52"/>
        <v>4355</v>
      </c>
      <c r="DC15" s="53">
        <f t="shared" si="53"/>
        <v>4790.5</v>
      </c>
      <c r="DD15" s="53">
        <f t="shared" si="54"/>
        <v>4355</v>
      </c>
      <c r="DE15" s="60"/>
    </row>
    <row r="16" spans="1:109" ht="15.75" customHeight="1" x14ac:dyDescent="0.2">
      <c r="A16" s="49" t="s">
        <v>39</v>
      </c>
      <c r="B16" s="235">
        <f>IF((ISTEXT(VLOOKUP(AP16,AP16:BK16,AP16,0)))=TRUE,VLOOKUP(AP16,AP16:BK16,AP16,0),ROUND(IF(AND(NOT(A_Region2="РБ"),NOT(A_Region2="EUR")),VLOOKUP(AP16,AP16:BK16,AP16,0)*(1-B49),IF(A_Region2="РБ",VLOOKUP(AP16,AP16:BK16,AP16,0)*Belarus*(1-B49),VLOOKUP(AP16,AP16:BK16,AP16,0)*B_EUR*(1-B49))),2))</f>
        <v>10.72</v>
      </c>
      <c r="C16" s="236"/>
      <c r="D16" s="235">
        <f>IF((ISTEXT(VLOOKUP(BM16,BM16:CH16,BM16,0)))=TRUE,VLOOKUP(BM16,BM16:CH16,BM16,0),ROUND(IF(AND(NOT(A_Region2="РБ"),NOT(A_Region2="EUR")),VLOOKUP(BM16,BM16:CH16,BM16,0)*(1-C49),IF(A_Region2="РБ",VLOOKUP(BM16,BM16:CH16,BM16,0)*Belarus*(1-C49),VLOOKUP(BM16,BM16:CH16,BM16,0)*B_EUR*(1-C49))),2))</f>
        <v>11.36</v>
      </c>
      <c r="E16" s="236"/>
      <c r="F16" s="235">
        <f t="shared" si="0"/>
        <v>20.53</v>
      </c>
      <c r="G16" s="236"/>
      <c r="H16" s="50"/>
      <c r="I16" s="30"/>
      <c r="J16" s="45"/>
      <c r="K16" s="45"/>
      <c r="L16" s="45"/>
      <c r="M16" s="45"/>
      <c r="N16" s="55"/>
      <c r="O16" s="59"/>
      <c r="P16" s="59"/>
      <c r="Q16" s="59"/>
      <c r="S16" s="40"/>
      <c r="T16" s="51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60"/>
      <c r="AP16" s="40">
        <f>MATCH(A_Region2,AP6:BK6,0)</f>
        <v>4</v>
      </c>
      <c r="AQ16" s="52">
        <v>448</v>
      </c>
      <c r="AR16" s="52">
        <f t="shared" si="4"/>
        <v>448</v>
      </c>
      <c r="AS16" s="52">
        <f t="shared" si="5"/>
        <v>448</v>
      </c>
      <c r="AT16" s="52">
        <f t="shared" si="6"/>
        <v>448</v>
      </c>
      <c r="AU16" s="52">
        <f t="shared" si="7"/>
        <v>448</v>
      </c>
      <c r="AV16" s="52">
        <f t="shared" si="8"/>
        <v>448</v>
      </c>
      <c r="AW16" s="52">
        <f t="shared" si="9"/>
        <v>448</v>
      </c>
      <c r="AX16" s="52">
        <f t="shared" si="10"/>
        <v>448</v>
      </c>
      <c r="AY16" s="52">
        <f t="shared" si="1"/>
        <v>448</v>
      </c>
      <c r="AZ16" s="52">
        <f t="shared" si="11"/>
        <v>448</v>
      </c>
      <c r="BA16" s="52">
        <f t="shared" si="12"/>
        <v>448</v>
      </c>
      <c r="BB16" s="52">
        <f t="shared" si="13"/>
        <v>448</v>
      </c>
      <c r="BC16" s="52">
        <f t="shared" si="14"/>
        <v>448</v>
      </c>
      <c r="BD16" s="52">
        <f t="shared" si="15"/>
        <v>448</v>
      </c>
      <c r="BE16" s="52">
        <v>416</v>
      </c>
      <c r="BF16" s="52">
        <f t="shared" si="16"/>
        <v>416</v>
      </c>
      <c r="BG16" s="52">
        <f t="shared" si="17"/>
        <v>416</v>
      </c>
      <c r="BH16" s="52">
        <f t="shared" si="18"/>
        <v>448</v>
      </c>
      <c r="BI16" s="52">
        <f t="shared" si="19"/>
        <v>492.80000000000007</v>
      </c>
      <c r="BJ16" s="52">
        <f t="shared" si="20"/>
        <v>448</v>
      </c>
      <c r="BK16" s="60"/>
      <c r="BM16" s="40">
        <f>MATCH(A_Region2,BM6:CH6,0)</f>
        <v>4</v>
      </c>
      <c r="BN16" s="52">
        <v>475</v>
      </c>
      <c r="BO16" s="52">
        <f t="shared" si="21"/>
        <v>475</v>
      </c>
      <c r="BP16" s="52">
        <f t="shared" si="22"/>
        <v>475</v>
      </c>
      <c r="BQ16" s="52">
        <f t="shared" si="23"/>
        <v>475</v>
      </c>
      <c r="BR16" s="52">
        <f t="shared" si="24"/>
        <v>475</v>
      </c>
      <c r="BS16" s="52">
        <f t="shared" si="25"/>
        <v>475</v>
      </c>
      <c r="BT16" s="52">
        <f t="shared" si="26"/>
        <v>475</v>
      </c>
      <c r="BU16" s="52">
        <f t="shared" si="27"/>
        <v>475</v>
      </c>
      <c r="BV16" s="52">
        <f t="shared" si="2"/>
        <v>475</v>
      </c>
      <c r="BW16" s="52">
        <f t="shared" si="28"/>
        <v>475</v>
      </c>
      <c r="BX16" s="52">
        <f t="shared" si="29"/>
        <v>475</v>
      </c>
      <c r="BY16" s="52">
        <f t="shared" si="30"/>
        <v>475</v>
      </c>
      <c r="BZ16" s="52">
        <f t="shared" si="31"/>
        <v>475</v>
      </c>
      <c r="CA16" s="52">
        <f t="shared" si="32"/>
        <v>475</v>
      </c>
      <c r="CB16" s="52">
        <v>441</v>
      </c>
      <c r="CC16" s="52">
        <f t="shared" si="33"/>
        <v>441</v>
      </c>
      <c r="CD16" s="52">
        <f t="shared" si="34"/>
        <v>441</v>
      </c>
      <c r="CE16" s="52">
        <f t="shared" si="35"/>
        <v>475</v>
      </c>
      <c r="CF16" s="52">
        <f t="shared" si="36"/>
        <v>522.5</v>
      </c>
      <c r="CG16" s="52">
        <f t="shared" si="37"/>
        <v>475</v>
      </c>
      <c r="CH16" s="60"/>
      <c r="CJ16" s="40">
        <f>MATCH(A_Region2,CJ6:DE6,0)</f>
        <v>4</v>
      </c>
      <c r="CK16" s="53">
        <v>558</v>
      </c>
      <c r="CL16" s="53">
        <f t="shared" si="38"/>
        <v>558</v>
      </c>
      <c r="CM16" s="53">
        <f t="shared" si="39"/>
        <v>558</v>
      </c>
      <c r="CN16" s="53">
        <f t="shared" si="40"/>
        <v>558</v>
      </c>
      <c r="CO16" s="53">
        <f t="shared" si="41"/>
        <v>558</v>
      </c>
      <c r="CP16" s="53">
        <f t="shared" si="42"/>
        <v>558</v>
      </c>
      <c r="CQ16" s="53">
        <f t="shared" si="43"/>
        <v>558</v>
      </c>
      <c r="CR16" s="53">
        <f t="shared" si="44"/>
        <v>558</v>
      </c>
      <c r="CS16" s="53">
        <f t="shared" si="3"/>
        <v>558</v>
      </c>
      <c r="CT16" s="53">
        <f t="shared" si="45"/>
        <v>558</v>
      </c>
      <c r="CU16" s="53">
        <f t="shared" si="46"/>
        <v>558</v>
      </c>
      <c r="CV16" s="53">
        <f t="shared" si="47"/>
        <v>558</v>
      </c>
      <c r="CW16" s="53">
        <f t="shared" si="48"/>
        <v>558</v>
      </c>
      <c r="CX16" s="53">
        <f t="shared" si="49"/>
        <v>558</v>
      </c>
      <c r="CY16" s="53">
        <v>558</v>
      </c>
      <c r="CZ16" s="53">
        <f t="shared" si="50"/>
        <v>558</v>
      </c>
      <c r="DA16" s="53">
        <f t="shared" si="51"/>
        <v>558</v>
      </c>
      <c r="DB16" s="53">
        <f t="shared" si="52"/>
        <v>558</v>
      </c>
      <c r="DC16" s="53">
        <f t="shared" si="53"/>
        <v>613.80000000000007</v>
      </c>
      <c r="DD16" s="53">
        <f t="shared" si="54"/>
        <v>558</v>
      </c>
      <c r="DE16" s="60"/>
    </row>
    <row r="17" spans="1:109" ht="16.5" customHeight="1" x14ac:dyDescent="0.2">
      <c r="A17" s="63" t="s">
        <v>40</v>
      </c>
      <c r="B17" s="235">
        <f>IF((ISTEXT(VLOOKUP(AP17,AP17:BK17,AP17,0)))=TRUE,VLOOKUP(AP17,AP17:BK17,AP17,0),ROUND(IF(AND(NOT(A_Region2="РБ"),NOT(A_Region2="EUR")),VLOOKUP(AP17,AP17:BK17,AP17,0)*(1-B49),IF(A_Region2="РБ",VLOOKUP(AP17,AP17:BK17,AP17,0)*Belarus*(1-B49),VLOOKUP(AP17,AP17:BK17,AP17,0)*B_EUR*(1-B49))),2))</f>
        <v>8.35</v>
      </c>
      <c r="C17" s="236"/>
      <c r="D17" s="235" t="str">
        <f>IF((ISTEXT(VLOOKUP(BM17,BM17:CH17,BM17,0)))=TRUE,VLOOKUP(BM17,BM17:CH17,BM17,0),ROUND(IF(AND(NOT(A_Region2="РБ"),NOT(A_Region2="EUR")),VLOOKUP(BM17,BM17:CH17,BM17,0)*(1-C49),IF(A_Region2="РБ",VLOOKUP(BM17,BM17:CH17,BM17,0)*Belarus*(1-C49),VLOOKUP(BM17,BM17:CH17,BM17,0)*B_EUR*(1-C49))),2))</f>
        <v>-</v>
      </c>
      <c r="E17" s="236"/>
      <c r="F17" s="235">
        <f t="shared" si="0"/>
        <v>16.010000000000002</v>
      </c>
      <c r="G17" s="236"/>
      <c r="H17" s="50"/>
      <c r="I17" s="64"/>
      <c r="J17" s="65"/>
      <c r="K17" s="65"/>
      <c r="L17" s="65"/>
      <c r="M17" s="65"/>
      <c r="N17" s="65"/>
      <c r="O17" s="65"/>
      <c r="P17" s="65"/>
      <c r="Q17" s="65"/>
      <c r="S17" s="40"/>
      <c r="T17" s="51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60"/>
      <c r="AP17" s="40">
        <f>MATCH(A_Region2,AP6:BK6,0)</f>
        <v>4</v>
      </c>
      <c r="AQ17" s="52">
        <v>349</v>
      </c>
      <c r="AR17" s="52">
        <f t="shared" si="4"/>
        <v>349</v>
      </c>
      <c r="AS17" s="52">
        <f t="shared" si="5"/>
        <v>349</v>
      </c>
      <c r="AT17" s="52">
        <f t="shared" si="6"/>
        <v>349</v>
      </c>
      <c r="AU17" s="52">
        <f t="shared" si="7"/>
        <v>349</v>
      </c>
      <c r="AV17" s="52">
        <f t="shared" si="8"/>
        <v>349</v>
      </c>
      <c r="AW17" s="52">
        <f t="shared" si="9"/>
        <v>349</v>
      </c>
      <c r="AX17" s="52">
        <f t="shared" si="10"/>
        <v>349</v>
      </c>
      <c r="AY17" s="52">
        <f t="shared" si="1"/>
        <v>349</v>
      </c>
      <c r="AZ17" s="52">
        <f t="shared" si="11"/>
        <v>349</v>
      </c>
      <c r="BA17" s="52">
        <f t="shared" si="12"/>
        <v>349</v>
      </c>
      <c r="BB17" s="52">
        <f t="shared" si="13"/>
        <v>349</v>
      </c>
      <c r="BC17" s="52">
        <f t="shared" si="14"/>
        <v>349</v>
      </c>
      <c r="BD17" s="52">
        <f t="shared" si="15"/>
        <v>349</v>
      </c>
      <c r="BE17" s="52">
        <v>324</v>
      </c>
      <c r="BF17" s="52">
        <f t="shared" si="16"/>
        <v>324</v>
      </c>
      <c r="BG17" s="52">
        <f t="shared" si="17"/>
        <v>324</v>
      </c>
      <c r="BH17" s="52">
        <f t="shared" si="18"/>
        <v>349</v>
      </c>
      <c r="BI17" s="52">
        <f t="shared" si="19"/>
        <v>383.90000000000003</v>
      </c>
      <c r="BJ17" s="52">
        <f t="shared" si="20"/>
        <v>349</v>
      </c>
      <c r="BK17" s="60"/>
      <c r="BM17" s="40">
        <f>MATCH(A_Region2,BM6:CH6,0)</f>
        <v>4</v>
      </c>
      <c r="BN17" s="52" t="s">
        <v>41</v>
      </c>
      <c r="BO17" s="52" t="str">
        <f t="shared" si="21"/>
        <v>-</v>
      </c>
      <c r="BP17" s="52" t="str">
        <f t="shared" si="22"/>
        <v>-</v>
      </c>
      <c r="BQ17" s="52" t="str">
        <f t="shared" si="23"/>
        <v>-</v>
      </c>
      <c r="BR17" s="52" t="str">
        <f t="shared" si="24"/>
        <v>-</v>
      </c>
      <c r="BS17" s="52" t="str">
        <f t="shared" si="25"/>
        <v>-</v>
      </c>
      <c r="BT17" s="52" t="str">
        <f t="shared" si="26"/>
        <v>-</v>
      </c>
      <c r="BU17" s="52" t="str">
        <f t="shared" si="27"/>
        <v>-</v>
      </c>
      <c r="BV17" s="52" t="str">
        <f t="shared" si="2"/>
        <v>-</v>
      </c>
      <c r="BW17" s="52" t="str">
        <f t="shared" si="28"/>
        <v>-</v>
      </c>
      <c r="BX17" s="52" t="str">
        <f t="shared" si="29"/>
        <v>-</v>
      </c>
      <c r="BY17" s="52" t="str">
        <f t="shared" si="30"/>
        <v>-</v>
      </c>
      <c r="BZ17" s="52" t="str">
        <f t="shared" si="31"/>
        <v>-</v>
      </c>
      <c r="CA17" s="52" t="str">
        <f t="shared" si="32"/>
        <v>-</v>
      </c>
      <c r="CB17" s="52" t="s">
        <v>41</v>
      </c>
      <c r="CC17" s="52" t="str">
        <f t="shared" si="33"/>
        <v>-</v>
      </c>
      <c r="CD17" s="52" t="str">
        <f t="shared" si="34"/>
        <v>-</v>
      </c>
      <c r="CE17" s="52" t="str">
        <f t="shared" si="35"/>
        <v>-</v>
      </c>
      <c r="CF17" s="52" t="s">
        <v>41</v>
      </c>
      <c r="CG17" s="52" t="str">
        <f t="shared" si="37"/>
        <v>-</v>
      </c>
      <c r="CH17" s="60"/>
      <c r="CJ17" s="40">
        <f>MATCH(A_Region2,CJ6:DE6,0)</f>
        <v>4</v>
      </c>
      <c r="CK17" s="53">
        <v>435</v>
      </c>
      <c r="CL17" s="53">
        <f t="shared" si="38"/>
        <v>435</v>
      </c>
      <c r="CM17" s="53">
        <f t="shared" si="39"/>
        <v>435</v>
      </c>
      <c r="CN17" s="53">
        <f t="shared" si="40"/>
        <v>435</v>
      </c>
      <c r="CO17" s="53">
        <f t="shared" si="41"/>
        <v>435</v>
      </c>
      <c r="CP17" s="53">
        <f t="shared" si="42"/>
        <v>435</v>
      </c>
      <c r="CQ17" s="53">
        <f t="shared" si="43"/>
        <v>435</v>
      </c>
      <c r="CR17" s="53">
        <f t="shared" si="44"/>
        <v>435</v>
      </c>
      <c r="CS17" s="53">
        <f t="shared" si="3"/>
        <v>435</v>
      </c>
      <c r="CT17" s="53">
        <f t="shared" si="45"/>
        <v>435</v>
      </c>
      <c r="CU17" s="53">
        <f t="shared" si="46"/>
        <v>435</v>
      </c>
      <c r="CV17" s="53">
        <f t="shared" si="47"/>
        <v>435</v>
      </c>
      <c r="CW17" s="53">
        <f t="shared" si="48"/>
        <v>435</v>
      </c>
      <c r="CX17" s="53">
        <f t="shared" si="49"/>
        <v>435</v>
      </c>
      <c r="CY17" s="53">
        <v>435</v>
      </c>
      <c r="CZ17" s="53">
        <f t="shared" si="50"/>
        <v>435</v>
      </c>
      <c r="DA17" s="53">
        <f t="shared" si="51"/>
        <v>435</v>
      </c>
      <c r="DB17" s="53">
        <f t="shared" si="52"/>
        <v>435</v>
      </c>
      <c r="DC17" s="53">
        <f t="shared" si="53"/>
        <v>478.50000000000006</v>
      </c>
      <c r="DD17" s="53">
        <f t="shared" si="54"/>
        <v>435</v>
      </c>
      <c r="DE17" s="60"/>
    </row>
    <row r="18" spans="1:109" ht="21" customHeight="1" x14ac:dyDescent="0.2">
      <c r="A18" s="49" t="s">
        <v>42</v>
      </c>
      <c r="B18" s="235">
        <f>IF((ISTEXT(VLOOKUP(AP18,AP18:BK18,AP18,0)))=TRUE,VLOOKUP(AP18,AP18:BK18,AP18,0),ROUND(IF(AND(NOT(A_Region2="РБ"),NOT(A_Region2="EUR")),VLOOKUP(AP18,AP18:BK18,AP18,0)*(1-B49),IF(A_Region2="РБ",VLOOKUP(AP18,AP18:BK18,AP18,0)*Belarus*(1-B49),VLOOKUP(AP18,AP18:BK18,AP18,0)*B_EUR*(1-B49))),2))</f>
        <v>12.89</v>
      </c>
      <c r="C18" s="236"/>
      <c r="D18" s="235">
        <f>IF((ISTEXT(VLOOKUP(BM18,BM18:CH18,BM18,0)))=TRUE,VLOOKUP(BM18,BM18:CH18,BM18,0),ROUND(IF(AND(NOT(A_Region2="РБ"),NOT(A_Region2="EUR")),VLOOKUP(BM18,BM18:CH18,BM18,0)*(1-C49),IF(A_Region2="РБ",VLOOKUP(BM18,BM18:CH18,BM18,0)*Belarus*(1-C49),VLOOKUP(BM18,BM18:CH18,BM18,0)*B_EUR*(1-C49))),2))</f>
        <v>13.78</v>
      </c>
      <c r="E18" s="236"/>
      <c r="F18" s="235">
        <f t="shared" si="0"/>
        <v>24.73</v>
      </c>
      <c r="G18" s="236"/>
      <c r="H18" s="50"/>
      <c r="I18" s="66"/>
      <c r="J18" s="66"/>
      <c r="K18" s="66"/>
      <c r="L18" s="66"/>
      <c r="M18" s="66"/>
      <c r="N18" s="66"/>
      <c r="O18" s="66"/>
      <c r="P18" s="64"/>
      <c r="Q18" s="64"/>
      <c r="S18" s="40"/>
      <c r="T18" s="51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60"/>
      <c r="AP18" s="40">
        <f>MATCH(A_Region2,AP6:BK6,0)</f>
        <v>4</v>
      </c>
      <c r="AQ18" s="52">
        <v>539</v>
      </c>
      <c r="AR18" s="52">
        <f t="shared" si="4"/>
        <v>539</v>
      </c>
      <c r="AS18" s="52">
        <f t="shared" si="5"/>
        <v>539</v>
      </c>
      <c r="AT18" s="52">
        <f t="shared" si="6"/>
        <v>539</v>
      </c>
      <c r="AU18" s="52">
        <f t="shared" si="7"/>
        <v>539</v>
      </c>
      <c r="AV18" s="52">
        <f t="shared" si="8"/>
        <v>539</v>
      </c>
      <c r="AW18" s="52">
        <f t="shared" si="9"/>
        <v>539</v>
      </c>
      <c r="AX18" s="52">
        <f t="shared" si="10"/>
        <v>539</v>
      </c>
      <c r="AY18" s="52">
        <f t="shared" si="1"/>
        <v>539</v>
      </c>
      <c r="AZ18" s="52">
        <f t="shared" si="11"/>
        <v>539</v>
      </c>
      <c r="BA18" s="52">
        <f t="shared" si="12"/>
        <v>539</v>
      </c>
      <c r="BB18" s="52">
        <f t="shared" si="13"/>
        <v>539</v>
      </c>
      <c r="BC18" s="52">
        <f t="shared" si="14"/>
        <v>539</v>
      </c>
      <c r="BD18" s="52">
        <f t="shared" si="15"/>
        <v>539</v>
      </c>
      <c r="BE18" s="52">
        <v>501</v>
      </c>
      <c r="BF18" s="52">
        <f t="shared" si="16"/>
        <v>501</v>
      </c>
      <c r="BG18" s="52">
        <f t="shared" si="17"/>
        <v>501</v>
      </c>
      <c r="BH18" s="52">
        <f t="shared" si="18"/>
        <v>539</v>
      </c>
      <c r="BI18" s="52">
        <f t="shared" si="19"/>
        <v>592.90000000000009</v>
      </c>
      <c r="BJ18" s="52">
        <f t="shared" si="20"/>
        <v>539</v>
      </c>
      <c r="BK18" s="60"/>
      <c r="BM18" s="40">
        <f>MATCH(A_Region2,BM6:CH6,0)</f>
        <v>4</v>
      </c>
      <c r="BN18" s="52">
        <v>576</v>
      </c>
      <c r="BO18" s="52">
        <f t="shared" si="21"/>
        <v>576</v>
      </c>
      <c r="BP18" s="52">
        <f t="shared" si="22"/>
        <v>576</v>
      </c>
      <c r="BQ18" s="52">
        <f t="shared" si="23"/>
        <v>576</v>
      </c>
      <c r="BR18" s="52">
        <f t="shared" si="24"/>
        <v>576</v>
      </c>
      <c r="BS18" s="52">
        <f t="shared" si="25"/>
        <v>576</v>
      </c>
      <c r="BT18" s="52">
        <f t="shared" si="26"/>
        <v>576</v>
      </c>
      <c r="BU18" s="52">
        <f t="shared" si="27"/>
        <v>576</v>
      </c>
      <c r="BV18" s="52">
        <f t="shared" si="2"/>
        <v>576</v>
      </c>
      <c r="BW18" s="52">
        <f t="shared" si="28"/>
        <v>576</v>
      </c>
      <c r="BX18" s="52">
        <f t="shared" si="29"/>
        <v>576</v>
      </c>
      <c r="BY18" s="52">
        <f t="shared" si="30"/>
        <v>576</v>
      </c>
      <c r="BZ18" s="52">
        <f t="shared" si="31"/>
        <v>576</v>
      </c>
      <c r="CA18" s="52">
        <f t="shared" si="32"/>
        <v>576</v>
      </c>
      <c r="CB18" s="52">
        <v>536</v>
      </c>
      <c r="CC18" s="52">
        <f t="shared" si="33"/>
        <v>536</v>
      </c>
      <c r="CD18" s="52">
        <f t="shared" si="34"/>
        <v>536</v>
      </c>
      <c r="CE18" s="52">
        <f t="shared" si="35"/>
        <v>576</v>
      </c>
      <c r="CF18" s="52">
        <f t="shared" si="36"/>
        <v>633.6</v>
      </c>
      <c r="CG18" s="52">
        <f t="shared" si="37"/>
        <v>576</v>
      </c>
      <c r="CH18" s="60"/>
      <c r="CJ18" s="40">
        <f>MATCH(A_Region2,CJ6:DE6,0)</f>
        <v>4</v>
      </c>
      <c r="CK18" s="53">
        <v>672</v>
      </c>
      <c r="CL18" s="53">
        <f t="shared" si="38"/>
        <v>672</v>
      </c>
      <c r="CM18" s="53">
        <f t="shared" si="39"/>
        <v>672</v>
      </c>
      <c r="CN18" s="53">
        <f t="shared" si="40"/>
        <v>672</v>
      </c>
      <c r="CO18" s="53">
        <f t="shared" si="41"/>
        <v>672</v>
      </c>
      <c r="CP18" s="53">
        <f t="shared" si="42"/>
        <v>672</v>
      </c>
      <c r="CQ18" s="53">
        <f t="shared" si="43"/>
        <v>672</v>
      </c>
      <c r="CR18" s="53">
        <f t="shared" si="44"/>
        <v>672</v>
      </c>
      <c r="CS18" s="53">
        <f t="shared" si="3"/>
        <v>672</v>
      </c>
      <c r="CT18" s="53">
        <f t="shared" si="45"/>
        <v>672</v>
      </c>
      <c r="CU18" s="53">
        <f t="shared" si="46"/>
        <v>672</v>
      </c>
      <c r="CV18" s="53">
        <f t="shared" si="47"/>
        <v>672</v>
      </c>
      <c r="CW18" s="53">
        <f t="shared" si="48"/>
        <v>672</v>
      </c>
      <c r="CX18" s="53">
        <f t="shared" si="49"/>
        <v>672</v>
      </c>
      <c r="CY18" s="53">
        <v>672</v>
      </c>
      <c r="CZ18" s="53">
        <f t="shared" si="50"/>
        <v>672</v>
      </c>
      <c r="DA18" s="53">
        <f t="shared" si="51"/>
        <v>672</v>
      </c>
      <c r="DB18" s="53">
        <f t="shared" si="52"/>
        <v>672</v>
      </c>
      <c r="DC18" s="53">
        <f t="shared" si="53"/>
        <v>739.2</v>
      </c>
      <c r="DD18" s="53">
        <f t="shared" si="54"/>
        <v>672</v>
      </c>
      <c r="DE18" s="60"/>
    </row>
    <row r="19" spans="1:109" ht="21.75" customHeight="1" x14ac:dyDescent="0.2">
      <c r="A19" s="67" t="s">
        <v>43</v>
      </c>
      <c r="B19" s="235" t="str">
        <f>IF((ISTEXT(VLOOKUP(AP19,AP19:BK19,AP19,0)))=TRUE,VLOOKUP(AP19,AP19:BK19,AP19,0),ROUND(IF(AND(NOT(A_Region2="РБ"),NOT(A_Region2="EUR")),VLOOKUP(AP19,AP19:BK19,AP19,0)*(1-B49),IF(A_Region2="РБ",VLOOKUP(AP19,AP19:BK19,AP19,0)*Belarus*(1-B49),VLOOKUP(AP19,AP19:BK19,AP19,0)*B_EUR*(1-B49))),2))</f>
        <v>-</v>
      </c>
      <c r="C19" s="236"/>
      <c r="D19" s="235">
        <f>IF((ISTEXT(VLOOKUP(BM19,BM19:CH19,BM19,0)))=TRUE,VLOOKUP(BM19,BM19:CH19,BM19,0),ROUND(IF(AND(NOT(A_Region2="РБ"),NOT(A_Region2="EUR")),VLOOKUP(BM19,BM19:CH19,BM19,0)*(1-C49),IF(A_Region2="РБ",VLOOKUP(BM19,BM19:CH19,BM19,0)*Belarus*(1-C49),VLOOKUP(BM19,BM19:CH19,BM19,0)*B_EUR*(1-C49))),2))</f>
        <v>10.14</v>
      </c>
      <c r="E19" s="236"/>
      <c r="F19" s="235" t="str">
        <f t="shared" si="0"/>
        <v>-</v>
      </c>
      <c r="G19" s="236"/>
      <c r="H19" s="50"/>
      <c r="I19" s="66"/>
      <c r="J19" s="66"/>
      <c r="K19" s="66"/>
      <c r="L19" s="66"/>
      <c r="M19" s="66"/>
      <c r="N19" s="66"/>
      <c r="O19" s="66"/>
      <c r="P19" s="68"/>
      <c r="Q19" s="68"/>
      <c r="S19" s="40"/>
      <c r="T19" s="51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60"/>
      <c r="AP19" s="40">
        <f>MATCH(A_Region2,AP6:BK6,0)</f>
        <v>4</v>
      </c>
      <c r="AQ19" s="52" t="s">
        <v>41</v>
      </c>
      <c r="AR19" s="52" t="str">
        <f t="shared" si="4"/>
        <v>-</v>
      </c>
      <c r="AS19" s="52" t="str">
        <f t="shared" si="5"/>
        <v>-</v>
      </c>
      <c r="AT19" s="52" t="str">
        <f t="shared" si="6"/>
        <v>-</v>
      </c>
      <c r="AU19" s="52" t="str">
        <f t="shared" si="7"/>
        <v>-</v>
      </c>
      <c r="AV19" s="52" t="str">
        <f t="shared" si="8"/>
        <v>-</v>
      </c>
      <c r="AW19" s="52" t="str">
        <f t="shared" si="9"/>
        <v>-</v>
      </c>
      <c r="AX19" s="52" t="str">
        <f t="shared" si="10"/>
        <v>-</v>
      </c>
      <c r="AY19" s="52" t="str">
        <f t="shared" si="1"/>
        <v>-</v>
      </c>
      <c r="AZ19" s="52" t="str">
        <f t="shared" si="11"/>
        <v>-</v>
      </c>
      <c r="BA19" s="52" t="str">
        <f t="shared" si="12"/>
        <v>-</v>
      </c>
      <c r="BB19" s="52" t="str">
        <f t="shared" si="13"/>
        <v>-</v>
      </c>
      <c r="BC19" s="52" t="str">
        <f t="shared" si="14"/>
        <v>-</v>
      </c>
      <c r="BD19" s="52" t="str">
        <f t="shared" si="15"/>
        <v>-</v>
      </c>
      <c r="BE19" s="52" t="str">
        <f>AQ19</f>
        <v>-</v>
      </c>
      <c r="BF19" s="52" t="str">
        <f t="shared" si="16"/>
        <v>-</v>
      </c>
      <c r="BG19" s="52" t="str">
        <f t="shared" si="17"/>
        <v>-</v>
      </c>
      <c r="BH19" s="52" t="str">
        <f t="shared" si="18"/>
        <v>-</v>
      </c>
      <c r="BI19" s="52" t="s">
        <v>41</v>
      </c>
      <c r="BJ19" s="52" t="str">
        <f t="shared" si="20"/>
        <v>-</v>
      </c>
      <c r="BK19" s="60"/>
      <c r="BM19" s="40">
        <f>MATCH(A_Region2,BM6:CH6,0)</f>
        <v>4</v>
      </c>
      <c r="BN19" s="52">
        <v>424</v>
      </c>
      <c r="BO19" s="52">
        <f t="shared" si="21"/>
        <v>424</v>
      </c>
      <c r="BP19" s="52">
        <f t="shared" si="22"/>
        <v>424</v>
      </c>
      <c r="BQ19" s="52">
        <f t="shared" si="23"/>
        <v>424</v>
      </c>
      <c r="BR19" s="52">
        <f t="shared" si="24"/>
        <v>424</v>
      </c>
      <c r="BS19" s="52">
        <f t="shared" si="25"/>
        <v>424</v>
      </c>
      <c r="BT19" s="52">
        <f t="shared" si="26"/>
        <v>424</v>
      </c>
      <c r="BU19" s="52">
        <f t="shared" si="27"/>
        <v>424</v>
      </c>
      <c r="BV19" s="52">
        <f t="shared" si="2"/>
        <v>424</v>
      </c>
      <c r="BW19" s="52">
        <f t="shared" si="28"/>
        <v>424</v>
      </c>
      <c r="BX19" s="52">
        <f t="shared" si="29"/>
        <v>424</v>
      </c>
      <c r="BY19" s="52">
        <f t="shared" si="30"/>
        <v>424</v>
      </c>
      <c r="BZ19" s="52">
        <f t="shared" si="31"/>
        <v>424</v>
      </c>
      <c r="CA19" s="52">
        <f t="shared" si="32"/>
        <v>424</v>
      </c>
      <c r="CB19" s="52">
        <v>394</v>
      </c>
      <c r="CC19" s="52">
        <f t="shared" si="33"/>
        <v>394</v>
      </c>
      <c r="CD19" s="52">
        <f t="shared" si="34"/>
        <v>394</v>
      </c>
      <c r="CE19" s="52">
        <f t="shared" si="35"/>
        <v>424</v>
      </c>
      <c r="CF19" s="52">
        <f t="shared" si="36"/>
        <v>466.40000000000003</v>
      </c>
      <c r="CG19" s="52">
        <f t="shared" si="37"/>
        <v>424</v>
      </c>
      <c r="CH19" s="60"/>
      <c r="CJ19" s="40">
        <f>MATCH(A_Region2,CJ6:DE6,0)</f>
        <v>4</v>
      </c>
      <c r="CK19" s="53" t="s">
        <v>41</v>
      </c>
      <c r="CL19" s="53" t="str">
        <f t="shared" si="38"/>
        <v>-</v>
      </c>
      <c r="CM19" s="53" t="str">
        <f t="shared" si="39"/>
        <v>-</v>
      </c>
      <c r="CN19" s="53" t="str">
        <f t="shared" si="40"/>
        <v>-</v>
      </c>
      <c r="CO19" s="53" t="str">
        <f t="shared" si="41"/>
        <v>-</v>
      </c>
      <c r="CP19" s="53" t="str">
        <f t="shared" si="42"/>
        <v>-</v>
      </c>
      <c r="CQ19" s="53" t="str">
        <f t="shared" si="43"/>
        <v>-</v>
      </c>
      <c r="CR19" s="53" t="str">
        <f t="shared" si="44"/>
        <v>-</v>
      </c>
      <c r="CS19" s="53" t="str">
        <f t="shared" si="3"/>
        <v>-</v>
      </c>
      <c r="CT19" s="53" t="str">
        <f t="shared" si="45"/>
        <v>-</v>
      </c>
      <c r="CU19" s="53" t="str">
        <f t="shared" si="46"/>
        <v>-</v>
      </c>
      <c r="CV19" s="53" t="str">
        <f t="shared" si="47"/>
        <v>-</v>
      </c>
      <c r="CW19" s="53" t="str">
        <f t="shared" si="48"/>
        <v>-</v>
      </c>
      <c r="CX19" s="53" t="str">
        <f t="shared" si="49"/>
        <v>-</v>
      </c>
      <c r="CY19" s="53" t="s">
        <v>41</v>
      </c>
      <c r="CZ19" s="53" t="str">
        <f t="shared" si="50"/>
        <v>-</v>
      </c>
      <c r="DA19" s="53" t="str">
        <f t="shared" si="51"/>
        <v>-</v>
      </c>
      <c r="DB19" s="53" t="str">
        <f t="shared" si="52"/>
        <v>-</v>
      </c>
      <c r="DC19" s="53" t="str">
        <f>IF(DB19="-","-",DB19*1.1)</f>
        <v>-</v>
      </c>
      <c r="DD19" s="53" t="str">
        <f t="shared" si="54"/>
        <v>-</v>
      </c>
      <c r="DE19" s="60"/>
    </row>
    <row r="20" spans="1:109" ht="21" customHeight="1" x14ac:dyDescent="0.2">
      <c r="A20" s="69" t="s">
        <v>44</v>
      </c>
      <c r="B20" s="235">
        <f>IF((ISTEXT(VLOOKUP(AP20,AP20:BK20,AP20,0)))=TRUE,VLOOKUP(AP20,AP20:BK20,AP20,0),ROUND(IF(AND(NOT(A_Region2="РБ"),NOT(A_Region2="EUR")),VLOOKUP(AP20,AP20:BK20,AP20,0)*(1-B49),IF(A_Region2="РБ",VLOOKUP(AP20,AP20:BK20,AP20,0)*Belarus*(1-B49),VLOOKUP(AP20,AP20:BK20,AP20,0)*B_EUR*(1-B49))),2))</f>
        <v>98.79</v>
      </c>
      <c r="C20" s="236"/>
      <c r="D20" s="235">
        <f>IF((ISTEXT(VLOOKUP(BM20,BM20:CH20,BM20,0)))=TRUE,VLOOKUP(BM20,BM20:CH20,BM20,0),ROUND(IF(AND(NOT(A_Region2="РБ"),NOT(A_Region2="EUR")),VLOOKUP(BM20,BM20:CH20,BM20,0)*(1-C49),IF(A_Region2="РБ",VLOOKUP(BM20,BM20:CH20,BM20,0)*Belarus*(1-C49),VLOOKUP(BM20,BM20:CH20,BM20,0)*B_EUR*(1-C49))),2))</f>
        <v>104.84</v>
      </c>
      <c r="E20" s="236"/>
      <c r="F20" s="235">
        <f t="shared" si="0"/>
        <v>189.41</v>
      </c>
      <c r="G20" s="236"/>
      <c r="H20" s="50"/>
      <c r="I20" s="66"/>
      <c r="J20" s="66"/>
      <c r="K20" s="66"/>
      <c r="L20" s="66"/>
      <c r="M20" s="66"/>
      <c r="N20" s="66"/>
      <c r="O20" s="66"/>
      <c r="P20" s="64"/>
      <c r="Q20" s="64"/>
      <c r="S20" s="40"/>
      <c r="T20" s="51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60"/>
      <c r="AP20" s="40">
        <f>MATCH(A_Region2,AP6:BK6,0)</f>
        <v>4</v>
      </c>
      <c r="AQ20" s="52">
        <v>4130</v>
      </c>
      <c r="AR20" s="52">
        <f t="shared" si="4"/>
        <v>4130</v>
      </c>
      <c r="AS20" s="52">
        <f t="shared" si="5"/>
        <v>4130</v>
      </c>
      <c r="AT20" s="52">
        <f t="shared" si="6"/>
        <v>4130</v>
      </c>
      <c r="AU20" s="52">
        <f t="shared" si="7"/>
        <v>4130</v>
      </c>
      <c r="AV20" s="52">
        <f t="shared" si="8"/>
        <v>4130</v>
      </c>
      <c r="AW20" s="52">
        <f t="shared" si="9"/>
        <v>4130</v>
      </c>
      <c r="AX20" s="52">
        <f t="shared" si="10"/>
        <v>4130</v>
      </c>
      <c r="AY20" s="52">
        <f t="shared" si="1"/>
        <v>4130</v>
      </c>
      <c r="AZ20" s="52">
        <f t="shared" si="11"/>
        <v>4130</v>
      </c>
      <c r="BA20" s="52">
        <f t="shared" si="12"/>
        <v>4130</v>
      </c>
      <c r="BB20" s="52">
        <f t="shared" si="13"/>
        <v>4130</v>
      </c>
      <c r="BC20" s="52">
        <f t="shared" si="14"/>
        <v>4130</v>
      </c>
      <c r="BD20" s="52">
        <f t="shared" si="15"/>
        <v>4130</v>
      </c>
      <c r="BE20" s="52">
        <v>3842</v>
      </c>
      <c r="BF20" s="52">
        <f t="shared" si="16"/>
        <v>3842</v>
      </c>
      <c r="BG20" s="52">
        <f t="shared" si="17"/>
        <v>3842</v>
      </c>
      <c r="BH20" s="52">
        <f t="shared" si="18"/>
        <v>4130</v>
      </c>
      <c r="BI20" s="52">
        <f t="shared" si="19"/>
        <v>4543</v>
      </c>
      <c r="BJ20" s="52">
        <f t="shared" si="20"/>
        <v>4130</v>
      </c>
      <c r="BK20" s="60"/>
      <c r="BM20" s="40">
        <f>MATCH(A_Region2,BM6:CH6,0)</f>
        <v>4</v>
      </c>
      <c r="BN20" s="52">
        <v>4383</v>
      </c>
      <c r="BO20" s="52">
        <f t="shared" si="21"/>
        <v>4383</v>
      </c>
      <c r="BP20" s="52">
        <f t="shared" si="22"/>
        <v>4383</v>
      </c>
      <c r="BQ20" s="52">
        <f t="shared" si="23"/>
        <v>4383</v>
      </c>
      <c r="BR20" s="52">
        <f t="shared" si="24"/>
        <v>4383</v>
      </c>
      <c r="BS20" s="52">
        <f t="shared" si="25"/>
        <v>4383</v>
      </c>
      <c r="BT20" s="52">
        <f t="shared" si="26"/>
        <v>4383</v>
      </c>
      <c r="BU20" s="52">
        <f t="shared" si="27"/>
        <v>4383</v>
      </c>
      <c r="BV20" s="52">
        <f t="shared" si="2"/>
        <v>4383</v>
      </c>
      <c r="BW20" s="52">
        <f t="shared" si="28"/>
        <v>4383</v>
      </c>
      <c r="BX20" s="52">
        <f t="shared" si="29"/>
        <v>4383</v>
      </c>
      <c r="BY20" s="52">
        <f t="shared" si="30"/>
        <v>4383</v>
      </c>
      <c r="BZ20" s="52">
        <f t="shared" si="31"/>
        <v>4383</v>
      </c>
      <c r="CA20" s="52">
        <f t="shared" si="32"/>
        <v>4383</v>
      </c>
      <c r="CB20" s="52">
        <v>4075</v>
      </c>
      <c r="CC20" s="52">
        <f t="shared" si="33"/>
        <v>4075</v>
      </c>
      <c r="CD20" s="52">
        <f t="shared" si="34"/>
        <v>4075</v>
      </c>
      <c r="CE20" s="52">
        <f t="shared" si="35"/>
        <v>4383</v>
      </c>
      <c r="CF20" s="52">
        <f t="shared" si="36"/>
        <v>4821.3</v>
      </c>
      <c r="CG20" s="52">
        <f t="shared" si="37"/>
        <v>4383</v>
      </c>
      <c r="CH20" s="60"/>
      <c r="CJ20" s="40">
        <f>MATCH(A_Region2,CJ6:DE6,0)</f>
        <v>4</v>
      </c>
      <c r="CK20" s="53">
        <v>5147</v>
      </c>
      <c r="CL20" s="53">
        <f t="shared" si="38"/>
        <v>5147</v>
      </c>
      <c r="CM20" s="53">
        <f t="shared" si="39"/>
        <v>5147</v>
      </c>
      <c r="CN20" s="53">
        <f t="shared" si="40"/>
        <v>5147</v>
      </c>
      <c r="CO20" s="53">
        <f t="shared" si="41"/>
        <v>5147</v>
      </c>
      <c r="CP20" s="53">
        <f t="shared" si="42"/>
        <v>5147</v>
      </c>
      <c r="CQ20" s="53">
        <f t="shared" si="43"/>
        <v>5147</v>
      </c>
      <c r="CR20" s="53">
        <f t="shared" si="44"/>
        <v>5147</v>
      </c>
      <c r="CS20" s="53">
        <f t="shared" si="3"/>
        <v>5147</v>
      </c>
      <c r="CT20" s="53">
        <f t="shared" si="45"/>
        <v>5147</v>
      </c>
      <c r="CU20" s="53">
        <f t="shared" si="46"/>
        <v>5147</v>
      </c>
      <c r="CV20" s="53">
        <f t="shared" si="47"/>
        <v>5147</v>
      </c>
      <c r="CW20" s="53">
        <f t="shared" si="48"/>
        <v>5147</v>
      </c>
      <c r="CX20" s="53">
        <f t="shared" si="49"/>
        <v>5147</v>
      </c>
      <c r="CY20" s="53">
        <v>5147</v>
      </c>
      <c r="CZ20" s="53">
        <f t="shared" si="50"/>
        <v>5147</v>
      </c>
      <c r="DA20" s="53">
        <f t="shared" si="51"/>
        <v>5147</v>
      </c>
      <c r="DB20" s="53">
        <f t="shared" si="52"/>
        <v>5147</v>
      </c>
      <c r="DC20" s="53">
        <f t="shared" ref="DC20:DC31" si="55">DB20*1.1</f>
        <v>5661.7000000000007</v>
      </c>
      <c r="DD20" s="53">
        <f t="shared" si="54"/>
        <v>5147</v>
      </c>
      <c r="DE20" s="60"/>
    </row>
    <row r="21" spans="1:109" ht="19.5" customHeight="1" x14ac:dyDescent="0.2">
      <c r="A21" s="49" t="s">
        <v>45</v>
      </c>
      <c r="B21" s="235">
        <f>IF((ISTEXT(VLOOKUP(AP21,AP21:BK21,AP21,0)))=TRUE,VLOOKUP(AP21,AP21:BK21,AP21,0),ROUND(IF(AND(NOT(A_Region2="РБ"),NOT(A_Region2="EUR")),VLOOKUP(AP21,AP21:BK21,AP21,0)*(1-B49),IF(A_Region2="РБ",VLOOKUP(AP21,AP21:BK21,AP21,0)*Belarus*(1-B49),VLOOKUP(AP21,AP21:BK21,AP21,0)*B_EUR*(1-B49))),2))</f>
        <v>75.23</v>
      </c>
      <c r="C21" s="236"/>
      <c r="D21" s="235">
        <f>IF((ISTEXT(VLOOKUP(BM21,BM21:CH21,BM21,0)))=TRUE,VLOOKUP(BM21,BM21:CH21,BM21,0),ROUND(IF(AND(NOT(A_Region2="РБ"),NOT(A_Region2="EUR")),VLOOKUP(BM21,BM21:CH21,BM21,0)*(1-C49),IF(A_Region2="РБ",VLOOKUP(BM21,BM21:CH21,BM21,0)*Belarus*(1-C49),VLOOKUP(BM21,BM21:CH21,BM21,0)*B_EUR*(1-C49))),2))</f>
        <v>83.58</v>
      </c>
      <c r="E21" s="236"/>
      <c r="F21" s="235">
        <f t="shared" si="0"/>
        <v>144.22</v>
      </c>
      <c r="G21" s="236"/>
      <c r="H21" s="50"/>
      <c r="I21" s="70"/>
      <c r="J21" s="70"/>
      <c r="K21" s="70"/>
      <c r="L21" s="70"/>
      <c r="M21" s="70"/>
      <c r="N21" s="70"/>
      <c r="O21" s="70"/>
      <c r="P21" s="71"/>
      <c r="Q21" s="71"/>
      <c r="S21" s="40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60"/>
      <c r="AP21" s="40">
        <f>MATCH(A_Region2,AP6:BK6,0)</f>
        <v>4</v>
      </c>
      <c r="AQ21" s="52">
        <v>3145</v>
      </c>
      <c r="AR21" s="52">
        <f t="shared" si="4"/>
        <v>3145</v>
      </c>
      <c r="AS21" s="52">
        <f t="shared" si="5"/>
        <v>3145</v>
      </c>
      <c r="AT21" s="52">
        <f t="shared" si="6"/>
        <v>3145</v>
      </c>
      <c r="AU21" s="52">
        <f t="shared" si="7"/>
        <v>3145</v>
      </c>
      <c r="AV21" s="52">
        <f t="shared" si="8"/>
        <v>3145</v>
      </c>
      <c r="AW21" s="52">
        <f t="shared" si="9"/>
        <v>3145</v>
      </c>
      <c r="AX21" s="52">
        <f t="shared" si="10"/>
        <v>3145</v>
      </c>
      <c r="AY21" s="52">
        <f t="shared" si="1"/>
        <v>3145</v>
      </c>
      <c r="AZ21" s="52">
        <f t="shared" si="11"/>
        <v>3145</v>
      </c>
      <c r="BA21" s="52">
        <f t="shared" si="12"/>
        <v>3145</v>
      </c>
      <c r="BB21" s="52">
        <f t="shared" si="13"/>
        <v>3145</v>
      </c>
      <c r="BC21" s="52">
        <f t="shared" si="14"/>
        <v>3145</v>
      </c>
      <c r="BD21" s="52">
        <f t="shared" si="15"/>
        <v>3145</v>
      </c>
      <c r="BE21" s="52">
        <v>2924</v>
      </c>
      <c r="BF21" s="52">
        <f t="shared" si="16"/>
        <v>2924</v>
      </c>
      <c r="BG21" s="52">
        <f t="shared" si="17"/>
        <v>2924</v>
      </c>
      <c r="BH21" s="52">
        <f t="shared" si="18"/>
        <v>3145</v>
      </c>
      <c r="BI21" s="52">
        <f t="shared" si="19"/>
        <v>3459.5000000000005</v>
      </c>
      <c r="BJ21" s="52">
        <f t="shared" si="20"/>
        <v>3145</v>
      </c>
      <c r="BK21" s="60"/>
      <c r="BM21" s="40">
        <f>MATCH(A_Region2,BM6:CH6,0)</f>
        <v>4</v>
      </c>
      <c r="BN21" s="52">
        <v>3494</v>
      </c>
      <c r="BO21" s="52">
        <f t="shared" si="21"/>
        <v>3494</v>
      </c>
      <c r="BP21" s="52">
        <f t="shared" si="22"/>
        <v>3494</v>
      </c>
      <c r="BQ21" s="52">
        <f t="shared" si="23"/>
        <v>3494</v>
      </c>
      <c r="BR21" s="52">
        <f t="shared" si="24"/>
        <v>3494</v>
      </c>
      <c r="BS21" s="52">
        <f t="shared" si="25"/>
        <v>3494</v>
      </c>
      <c r="BT21" s="52">
        <f t="shared" si="26"/>
        <v>3494</v>
      </c>
      <c r="BU21" s="52">
        <f t="shared" si="27"/>
        <v>3494</v>
      </c>
      <c r="BV21" s="52">
        <f t="shared" si="2"/>
        <v>3494</v>
      </c>
      <c r="BW21" s="52">
        <f t="shared" si="28"/>
        <v>3494</v>
      </c>
      <c r="BX21" s="52">
        <f t="shared" si="29"/>
        <v>3494</v>
      </c>
      <c r="BY21" s="52">
        <f t="shared" si="30"/>
        <v>3494</v>
      </c>
      <c r="BZ21" s="52">
        <f t="shared" si="31"/>
        <v>3494</v>
      </c>
      <c r="CA21" s="52">
        <f t="shared" si="32"/>
        <v>3494</v>
      </c>
      <c r="CB21" s="52">
        <v>3249</v>
      </c>
      <c r="CC21" s="52">
        <f t="shared" si="33"/>
        <v>3249</v>
      </c>
      <c r="CD21" s="52">
        <f t="shared" si="34"/>
        <v>3249</v>
      </c>
      <c r="CE21" s="52">
        <f t="shared" si="35"/>
        <v>3494</v>
      </c>
      <c r="CF21" s="52">
        <f t="shared" si="36"/>
        <v>3843.4</v>
      </c>
      <c r="CG21" s="52">
        <f t="shared" si="37"/>
        <v>3494</v>
      </c>
      <c r="CH21" s="60"/>
      <c r="CJ21" s="40">
        <f>MATCH(A_Region2,CJ6:DE6,0)</f>
        <v>4</v>
      </c>
      <c r="CK21" s="53">
        <v>3919</v>
      </c>
      <c r="CL21" s="53">
        <f t="shared" si="38"/>
        <v>3919</v>
      </c>
      <c r="CM21" s="53">
        <f t="shared" si="39"/>
        <v>3919</v>
      </c>
      <c r="CN21" s="53">
        <f t="shared" si="40"/>
        <v>3919</v>
      </c>
      <c r="CO21" s="53">
        <f t="shared" si="41"/>
        <v>3919</v>
      </c>
      <c r="CP21" s="53">
        <f t="shared" si="42"/>
        <v>3919</v>
      </c>
      <c r="CQ21" s="53">
        <f t="shared" si="43"/>
        <v>3919</v>
      </c>
      <c r="CR21" s="53">
        <f t="shared" si="44"/>
        <v>3919</v>
      </c>
      <c r="CS21" s="53">
        <f t="shared" si="3"/>
        <v>3919</v>
      </c>
      <c r="CT21" s="53">
        <f t="shared" si="45"/>
        <v>3919</v>
      </c>
      <c r="CU21" s="53">
        <f t="shared" si="46"/>
        <v>3919</v>
      </c>
      <c r="CV21" s="53">
        <f t="shared" si="47"/>
        <v>3919</v>
      </c>
      <c r="CW21" s="53">
        <f t="shared" si="48"/>
        <v>3919</v>
      </c>
      <c r="CX21" s="53">
        <f t="shared" si="49"/>
        <v>3919</v>
      </c>
      <c r="CY21" s="53">
        <v>3919</v>
      </c>
      <c r="CZ21" s="53">
        <f t="shared" si="50"/>
        <v>3919</v>
      </c>
      <c r="DA21" s="53">
        <f t="shared" si="51"/>
        <v>3919</v>
      </c>
      <c r="DB21" s="53">
        <f t="shared" si="52"/>
        <v>3919</v>
      </c>
      <c r="DC21" s="53">
        <f t="shared" si="55"/>
        <v>4310.9000000000005</v>
      </c>
      <c r="DD21" s="53">
        <f t="shared" si="54"/>
        <v>3919</v>
      </c>
      <c r="DE21" s="60"/>
    </row>
    <row r="22" spans="1:109" ht="18.75" customHeight="1" x14ac:dyDescent="0.2">
      <c r="A22" s="49" t="s">
        <v>46</v>
      </c>
      <c r="B22" s="235">
        <f>IF((ISTEXT(VLOOKUP(AP22,AP22:BK22,AP22,0)))=TRUE,VLOOKUP(AP22,AP22:BK22,AP22,0),ROUND(IF(AND(NOT(A_Region2="РБ"),NOT(A_Region2="EUR")),VLOOKUP(AP22,AP22:BK22,AP22,0)*(1-B49),IF(A_Region2="РБ",VLOOKUP(AP22,AP22:BK22,AP22,0)*Belarus*(1-B49),VLOOKUP(AP22,AP22:BK22,AP22,0)*B_EUR*(1-B49))),2))</f>
        <v>26.55</v>
      </c>
      <c r="C22" s="236"/>
      <c r="D22" s="235">
        <f>IF((ISTEXT(VLOOKUP(BM22,BM22:CH22,BM22,0)))=TRUE,VLOOKUP(BM22,BM22:CH22,BM22,0),ROUND(IF(AND(NOT(A_Region2="РБ"),NOT(A_Region2="EUR")),VLOOKUP(BM22,BM22:CH22,BM22,0)*(1-C49),IF(A_Region2="РБ",VLOOKUP(BM22,BM22:CH22,BM22,0)*Belarus*(1-C49),VLOOKUP(BM22,BM22:CH22,BM22,0)*B_EUR*(1-C49))),2))</f>
        <v>27.91</v>
      </c>
      <c r="E22" s="236"/>
      <c r="F22" s="235">
        <f t="shared" si="0"/>
        <v>50.89</v>
      </c>
      <c r="G22" s="236"/>
      <c r="H22" s="50"/>
      <c r="S22" s="40"/>
      <c r="T22" s="51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60"/>
      <c r="AP22" s="40">
        <f>MATCH(A_Region2,AP6:BK6,0)</f>
        <v>4</v>
      </c>
      <c r="AQ22" s="52">
        <v>1110</v>
      </c>
      <c r="AR22" s="52">
        <f t="shared" si="4"/>
        <v>1110</v>
      </c>
      <c r="AS22" s="52">
        <f t="shared" si="5"/>
        <v>1110</v>
      </c>
      <c r="AT22" s="52">
        <f t="shared" si="6"/>
        <v>1110</v>
      </c>
      <c r="AU22" s="52">
        <f t="shared" si="7"/>
        <v>1110</v>
      </c>
      <c r="AV22" s="52">
        <f t="shared" si="8"/>
        <v>1110</v>
      </c>
      <c r="AW22" s="52">
        <f t="shared" si="9"/>
        <v>1110</v>
      </c>
      <c r="AX22" s="52">
        <f t="shared" si="10"/>
        <v>1110</v>
      </c>
      <c r="AY22" s="52">
        <f t="shared" si="1"/>
        <v>1110</v>
      </c>
      <c r="AZ22" s="52">
        <f t="shared" si="11"/>
        <v>1110</v>
      </c>
      <c r="BA22" s="52">
        <f t="shared" si="12"/>
        <v>1110</v>
      </c>
      <c r="BB22" s="52">
        <f t="shared" si="13"/>
        <v>1110</v>
      </c>
      <c r="BC22" s="52">
        <f t="shared" si="14"/>
        <v>1110</v>
      </c>
      <c r="BD22" s="52">
        <f t="shared" si="15"/>
        <v>1110</v>
      </c>
      <c r="BE22" s="52">
        <v>1033</v>
      </c>
      <c r="BF22" s="52">
        <f t="shared" si="16"/>
        <v>1033</v>
      </c>
      <c r="BG22" s="52">
        <f t="shared" si="17"/>
        <v>1033</v>
      </c>
      <c r="BH22" s="52">
        <f t="shared" si="18"/>
        <v>1110</v>
      </c>
      <c r="BI22" s="52">
        <f t="shared" si="19"/>
        <v>1221</v>
      </c>
      <c r="BJ22" s="52">
        <f t="shared" si="20"/>
        <v>1110</v>
      </c>
      <c r="BK22" s="60"/>
      <c r="BM22" s="40">
        <f>MATCH(A_Region2,BM6:CH6,0)</f>
        <v>4</v>
      </c>
      <c r="BN22" s="52">
        <v>1167</v>
      </c>
      <c r="BO22" s="52">
        <f t="shared" si="21"/>
        <v>1167</v>
      </c>
      <c r="BP22" s="52">
        <f t="shared" si="22"/>
        <v>1167</v>
      </c>
      <c r="BQ22" s="52">
        <f t="shared" si="23"/>
        <v>1167</v>
      </c>
      <c r="BR22" s="52">
        <f t="shared" si="24"/>
        <v>1167</v>
      </c>
      <c r="BS22" s="52">
        <f t="shared" si="25"/>
        <v>1167</v>
      </c>
      <c r="BT22" s="52">
        <f t="shared" si="26"/>
        <v>1167</v>
      </c>
      <c r="BU22" s="52">
        <f t="shared" si="27"/>
        <v>1167</v>
      </c>
      <c r="BV22" s="52">
        <f t="shared" si="2"/>
        <v>1167</v>
      </c>
      <c r="BW22" s="52">
        <f t="shared" si="28"/>
        <v>1167</v>
      </c>
      <c r="BX22" s="52">
        <f t="shared" si="29"/>
        <v>1167</v>
      </c>
      <c r="BY22" s="52">
        <f t="shared" si="30"/>
        <v>1167</v>
      </c>
      <c r="BZ22" s="52">
        <f t="shared" si="31"/>
        <v>1167</v>
      </c>
      <c r="CA22" s="52">
        <f t="shared" si="32"/>
        <v>1167</v>
      </c>
      <c r="CB22" s="52">
        <v>1085</v>
      </c>
      <c r="CC22" s="52">
        <f t="shared" si="33"/>
        <v>1085</v>
      </c>
      <c r="CD22" s="52">
        <f t="shared" si="34"/>
        <v>1085</v>
      </c>
      <c r="CE22" s="52">
        <f t="shared" si="35"/>
        <v>1167</v>
      </c>
      <c r="CF22" s="52">
        <f t="shared" si="36"/>
        <v>1283.7</v>
      </c>
      <c r="CG22" s="52">
        <f t="shared" si="37"/>
        <v>1167</v>
      </c>
      <c r="CH22" s="60"/>
      <c r="CJ22" s="40">
        <f>MATCH(A_Region2,CJ6:DE6,0)</f>
        <v>4</v>
      </c>
      <c r="CK22" s="53">
        <v>1383</v>
      </c>
      <c r="CL22" s="53">
        <f t="shared" si="38"/>
        <v>1383</v>
      </c>
      <c r="CM22" s="53">
        <f t="shared" si="39"/>
        <v>1383</v>
      </c>
      <c r="CN22" s="53">
        <f t="shared" si="40"/>
        <v>1383</v>
      </c>
      <c r="CO22" s="53">
        <f t="shared" si="41"/>
        <v>1383</v>
      </c>
      <c r="CP22" s="53">
        <f t="shared" si="42"/>
        <v>1383</v>
      </c>
      <c r="CQ22" s="53">
        <f t="shared" si="43"/>
        <v>1383</v>
      </c>
      <c r="CR22" s="53">
        <f t="shared" si="44"/>
        <v>1383</v>
      </c>
      <c r="CS22" s="53">
        <f t="shared" si="3"/>
        <v>1383</v>
      </c>
      <c r="CT22" s="53">
        <f t="shared" si="45"/>
        <v>1383</v>
      </c>
      <c r="CU22" s="53">
        <f t="shared" si="46"/>
        <v>1383</v>
      </c>
      <c r="CV22" s="53">
        <f t="shared" si="47"/>
        <v>1383</v>
      </c>
      <c r="CW22" s="53">
        <f t="shared" si="48"/>
        <v>1383</v>
      </c>
      <c r="CX22" s="53">
        <f t="shared" si="49"/>
        <v>1383</v>
      </c>
      <c r="CY22" s="53">
        <v>1383</v>
      </c>
      <c r="CZ22" s="53">
        <f t="shared" si="50"/>
        <v>1383</v>
      </c>
      <c r="DA22" s="53">
        <f t="shared" si="51"/>
        <v>1383</v>
      </c>
      <c r="DB22" s="53">
        <f t="shared" si="52"/>
        <v>1383</v>
      </c>
      <c r="DC22" s="53">
        <f t="shared" si="55"/>
        <v>1521.3000000000002</v>
      </c>
      <c r="DD22" s="53">
        <f t="shared" si="54"/>
        <v>1383</v>
      </c>
      <c r="DE22" s="60"/>
    </row>
    <row r="23" spans="1:109" ht="19.5" customHeight="1" x14ac:dyDescent="0.2">
      <c r="A23" s="49" t="s">
        <v>47</v>
      </c>
      <c r="B23" s="235">
        <f>IF((ISTEXT(VLOOKUP(AP23,AP23:BK23,AP23,0)))=TRUE,VLOOKUP(AP23,AP23:BK23,AP23,0),ROUND(IF(AND(NOT(A_Region2="РБ"),NOT(A_Region2="EUR")),VLOOKUP(AP23,AP23:BK23,AP23,0)*(1-B49),IF(A_Region2="РБ",VLOOKUP(AP23,AP23:BK23,AP23,0)*Belarus*(1-B49),VLOOKUP(AP23,AP23:BK23,AP23,0)*B_EUR*(1-B49))),2))</f>
        <v>23.73</v>
      </c>
      <c r="C23" s="236"/>
      <c r="D23" s="235">
        <f>IF((ISTEXT(VLOOKUP(BM23,BM23:CH23,BM23,0)))=TRUE,VLOOKUP(BM23,BM23:CH23,BM23,0),ROUND(IF(AND(NOT(A_Region2="РБ"),NOT(A_Region2="EUR")),VLOOKUP(BM23,BM23:CH23,BM23,0)*(1-C49),IF(A_Region2="РБ",VLOOKUP(BM23,BM23:CH23,BM23,0)*Belarus*(1-C49),VLOOKUP(BM23,BM23:CH23,BM23,0)*B_EUR*(1-C49))),2))</f>
        <v>25.14</v>
      </c>
      <c r="E23" s="236"/>
      <c r="F23" s="235">
        <f t="shared" si="0"/>
        <v>45.48</v>
      </c>
      <c r="G23" s="236"/>
      <c r="H23" s="50"/>
      <c r="I23" s="20"/>
      <c r="J23" s="20"/>
      <c r="K23" s="20"/>
      <c r="L23" s="20"/>
      <c r="M23" s="20"/>
      <c r="N23" s="20"/>
      <c r="O23" s="20"/>
      <c r="P23" s="72"/>
      <c r="Q23" s="72"/>
      <c r="S23" s="40"/>
      <c r="T23" s="51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60"/>
      <c r="AP23" s="40">
        <f>MATCH(A_Region2,AP6:BK6,0)</f>
        <v>4</v>
      </c>
      <c r="AQ23" s="52">
        <v>992</v>
      </c>
      <c r="AR23" s="52">
        <f t="shared" si="4"/>
        <v>992</v>
      </c>
      <c r="AS23" s="52">
        <f t="shared" si="5"/>
        <v>992</v>
      </c>
      <c r="AT23" s="52">
        <f t="shared" si="6"/>
        <v>992</v>
      </c>
      <c r="AU23" s="52">
        <f t="shared" si="7"/>
        <v>992</v>
      </c>
      <c r="AV23" s="52">
        <f t="shared" si="8"/>
        <v>992</v>
      </c>
      <c r="AW23" s="52">
        <f t="shared" si="9"/>
        <v>992</v>
      </c>
      <c r="AX23" s="52">
        <f t="shared" si="10"/>
        <v>992</v>
      </c>
      <c r="AY23" s="52">
        <f t="shared" si="1"/>
        <v>992</v>
      </c>
      <c r="AZ23" s="52">
        <f t="shared" si="11"/>
        <v>992</v>
      </c>
      <c r="BA23" s="52">
        <f t="shared" si="12"/>
        <v>992</v>
      </c>
      <c r="BB23" s="52">
        <f t="shared" si="13"/>
        <v>992</v>
      </c>
      <c r="BC23" s="52">
        <f t="shared" si="14"/>
        <v>992</v>
      </c>
      <c r="BD23" s="52">
        <f t="shared" si="15"/>
        <v>992</v>
      </c>
      <c r="BE23" s="52">
        <v>923</v>
      </c>
      <c r="BF23" s="52">
        <f t="shared" si="16"/>
        <v>923</v>
      </c>
      <c r="BG23" s="52">
        <f t="shared" si="17"/>
        <v>923</v>
      </c>
      <c r="BH23" s="52">
        <f t="shared" si="18"/>
        <v>992</v>
      </c>
      <c r="BI23" s="52">
        <f t="shared" si="19"/>
        <v>1091.2</v>
      </c>
      <c r="BJ23" s="52">
        <f t="shared" si="20"/>
        <v>992</v>
      </c>
      <c r="BK23" s="60"/>
      <c r="BM23" s="40">
        <f>MATCH(A_Region2,BM6:CH6,0)</f>
        <v>4</v>
      </c>
      <c r="BN23" s="52">
        <v>1051</v>
      </c>
      <c r="BO23" s="52">
        <f t="shared" si="21"/>
        <v>1051</v>
      </c>
      <c r="BP23" s="52">
        <f t="shared" si="22"/>
        <v>1051</v>
      </c>
      <c r="BQ23" s="52">
        <f t="shared" si="23"/>
        <v>1051</v>
      </c>
      <c r="BR23" s="52">
        <f t="shared" si="24"/>
        <v>1051</v>
      </c>
      <c r="BS23" s="52">
        <f t="shared" si="25"/>
        <v>1051</v>
      </c>
      <c r="BT23" s="52">
        <f t="shared" si="26"/>
        <v>1051</v>
      </c>
      <c r="BU23" s="52">
        <f t="shared" si="27"/>
        <v>1051</v>
      </c>
      <c r="BV23" s="52">
        <f t="shared" si="2"/>
        <v>1051</v>
      </c>
      <c r="BW23" s="52">
        <f t="shared" si="28"/>
        <v>1051</v>
      </c>
      <c r="BX23" s="52">
        <f t="shared" si="29"/>
        <v>1051</v>
      </c>
      <c r="BY23" s="52">
        <f t="shared" si="30"/>
        <v>1051</v>
      </c>
      <c r="BZ23" s="52">
        <f t="shared" si="31"/>
        <v>1051</v>
      </c>
      <c r="CA23" s="52">
        <f t="shared" si="32"/>
        <v>1051</v>
      </c>
      <c r="CB23" s="52">
        <v>976</v>
      </c>
      <c r="CC23" s="52">
        <f t="shared" si="33"/>
        <v>976</v>
      </c>
      <c r="CD23" s="52">
        <f t="shared" si="34"/>
        <v>976</v>
      </c>
      <c r="CE23" s="52">
        <f t="shared" si="35"/>
        <v>1051</v>
      </c>
      <c r="CF23" s="52">
        <f t="shared" si="36"/>
        <v>1156.1000000000001</v>
      </c>
      <c r="CG23" s="52">
        <f t="shared" si="37"/>
        <v>1051</v>
      </c>
      <c r="CH23" s="60"/>
      <c r="CJ23" s="40">
        <f>MATCH(A_Region2,CJ6:DE6,0)</f>
        <v>4</v>
      </c>
      <c r="CK23" s="53">
        <v>1236</v>
      </c>
      <c r="CL23" s="53">
        <f t="shared" si="38"/>
        <v>1236</v>
      </c>
      <c r="CM23" s="53">
        <f t="shared" si="39"/>
        <v>1236</v>
      </c>
      <c r="CN23" s="53">
        <f t="shared" si="40"/>
        <v>1236</v>
      </c>
      <c r="CO23" s="53">
        <f t="shared" si="41"/>
        <v>1236</v>
      </c>
      <c r="CP23" s="53">
        <f t="shared" si="42"/>
        <v>1236</v>
      </c>
      <c r="CQ23" s="53">
        <f t="shared" si="43"/>
        <v>1236</v>
      </c>
      <c r="CR23" s="53">
        <f t="shared" si="44"/>
        <v>1236</v>
      </c>
      <c r="CS23" s="53">
        <f t="shared" si="3"/>
        <v>1236</v>
      </c>
      <c r="CT23" s="53">
        <f t="shared" si="45"/>
        <v>1236</v>
      </c>
      <c r="CU23" s="53">
        <f t="shared" si="46"/>
        <v>1236</v>
      </c>
      <c r="CV23" s="53">
        <f t="shared" si="47"/>
        <v>1236</v>
      </c>
      <c r="CW23" s="53">
        <f t="shared" si="48"/>
        <v>1236</v>
      </c>
      <c r="CX23" s="53">
        <f t="shared" si="49"/>
        <v>1236</v>
      </c>
      <c r="CY23" s="53">
        <v>1236</v>
      </c>
      <c r="CZ23" s="53">
        <f t="shared" si="50"/>
        <v>1236</v>
      </c>
      <c r="DA23" s="53">
        <f t="shared" si="51"/>
        <v>1236</v>
      </c>
      <c r="DB23" s="53">
        <f t="shared" si="52"/>
        <v>1236</v>
      </c>
      <c r="DC23" s="53">
        <f t="shared" si="55"/>
        <v>1359.6000000000001</v>
      </c>
      <c r="DD23" s="53">
        <f t="shared" si="54"/>
        <v>1236</v>
      </c>
      <c r="DE23" s="60"/>
    </row>
    <row r="24" spans="1:109" ht="21" customHeight="1" x14ac:dyDescent="0.2">
      <c r="A24" s="49" t="s">
        <v>48</v>
      </c>
      <c r="B24" s="235">
        <f>IF((ISTEXT(VLOOKUP(AP24,AP24:BK24,AP24,0)))=TRUE,VLOOKUP(AP24,AP24:BK24,AP24,0),ROUND(IF(AND(NOT(A_Region2="РБ"),NOT(A_Region2="EUR")),VLOOKUP(AP24,AP24:BK24,AP24,0)*(1-B49),IF(A_Region2="РБ",VLOOKUP(AP24,AP24:BK24,AP24,0)*Belarus*(1-B49),VLOOKUP(AP24,AP24:BK24,AP24,0)*B_EUR*(1-B49))),2))</f>
        <v>25.52</v>
      </c>
      <c r="C24" s="236"/>
      <c r="D24" s="235">
        <f>IF((ISTEXT(VLOOKUP(BM24,BM24:CH24,BM24,0)))=TRUE,VLOOKUP(BM24,BM24:CH24,BM24,0),ROUND(IF(AND(NOT(A_Region2="РБ"),NOT(A_Region2="EUR")),VLOOKUP(BM24,BM24:CH24,BM24,0)*(1-C49),IF(A_Region2="РБ",VLOOKUP(BM24,BM24:CH24,BM24,0)*Belarus*(1-C49),VLOOKUP(BM24,BM24:CH24,BM24,0)*B_EUR*(1-C49))),2))</f>
        <v>26.65</v>
      </c>
      <c r="E24" s="236"/>
      <c r="F24" s="235">
        <f t="shared" si="0"/>
        <v>48.94</v>
      </c>
      <c r="G24" s="236"/>
      <c r="H24" s="50"/>
      <c r="J24" s="73"/>
      <c r="K24" s="73"/>
      <c r="L24" s="66"/>
      <c r="M24" s="66"/>
      <c r="N24" s="66"/>
      <c r="O24" s="66"/>
      <c r="P24" s="64"/>
      <c r="Q24" s="64"/>
      <c r="S24" s="40"/>
      <c r="T24" s="51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60"/>
      <c r="AP24" s="40">
        <f>MATCH(A_Region2,AP6:BK6,0)</f>
        <v>4</v>
      </c>
      <c r="AQ24" s="52">
        <v>1067</v>
      </c>
      <c r="AR24" s="52">
        <f t="shared" si="4"/>
        <v>1067</v>
      </c>
      <c r="AS24" s="52">
        <f t="shared" si="5"/>
        <v>1067</v>
      </c>
      <c r="AT24" s="52">
        <f t="shared" si="6"/>
        <v>1067</v>
      </c>
      <c r="AU24" s="52">
        <f t="shared" si="7"/>
        <v>1067</v>
      </c>
      <c r="AV24" s="52">
        <f t="shared" si="8"/>
        <v>1067</v>
      </c>
      <c r="AW24" s="52">
        <f t="shared" si="9"/>
        <v>1067</v>
      </c>
      <c r="AX24" s="52">
        <f t="shared" si="10"/>
        <v>1067</v>
      </c>
      <c r="AY24" s="52">
        <f t="shared" si="1"/>
        <v>1067</v>
      </c>
      <c r="AZ24" s="52">
        <f t="shared" si="11"/>
        <v>1067</v>
      </c>
      <c r="BA24" s="52">
        <f t="shared" si="12"/>
        <v>1067</v>
      </c>
      <c r="BB24" s="52">
        <f t="shared" si="13"/>
        <v>1067</v>
      </c>
      <c r="BC24" s="52">
        <f t="shared" si="14"/>
        <v>1067</v>
      </c>
      <c r="BD24" s="52">
        <f t="shared" si="15"/>
        <v>1067</v>
      </c>
      <c r="BE24" s="52">
        <v>993</v>
      </c>
      <c r="BF24" s="52">
        <f t="shared" si="16"/>
        <v>993</v>
      </c>
      <c r="BG24" s="52">
        <f t="shared" si="17"/>
        <v>993</v>
      </c>
      <c r="BH24" s="52">
        <f t="shared" si="18"/>
        <v>1067</v>
      </c>
      <c r="BI24" s="52">
        <f t="shared" si="19"/>
        <v>1173.7</v>
      </c>
      <c r="BJ24" s="52">
        <f t="shared" si="20"/>
        <v>1067</v>
      </c>
      <c r="BK24" s="60"/>
      <c r="BM24" s="40">
        <f>MATCH(A_Region2,BM6:CH6,0)</f>
        <v>4</v>
      </c>
      <c r="BN24" s="52">
        <v>1114</v>
      </c>
      <c r="BO24" s="52">
        <f t="shared" si="21"/>
        <v>1114</v>
      </c>
      <c r="BP24" s="52">
        <f t="shared" si="22"/>
        <v>1114</v>
      </c>
      <c r="BQ24" s="52">
        <f t="shared" si="23"/>
        <v>1114</v>
      </c>
      <c r="BR24" s="52">
        <f t="shared" si="24"/>
        <v>1114</v>
      </c>
      <c r="BS24" s="52">
        <f t="shared" si="25"/>
        <v>1114</v>
      </c>
      <c r="BT24" s="52">
        <f t="shared" si="26"/>
        <v>1114</v>
      </c>
      <c r="BU24" s="52">
        <f t="shared" si="27"/>
        <v>1114</v>
      </c>
      <c r="BV24" s="52">
        <f t="shared" si="2"/>
        <v>1114</v>
      </c>
      <c r="BW24" s="52">
        <f t="shared" si="28"/>
        <v>1114</v>
      </c>
      <c r="BX24" s="52">
        <f t="shared" si="29"/>
        <v>1114</v>
      </c>
      <c r="BY24" s="52">
        <f t="shared" si="30"/>
        <v>1114</v>
      </c>
      <c r="BZ24" s="52">
        <f t="shared" si="31"/>
        <v>1114</v>
      </c>
      <c r="CA24" s="52">
        <f t="shared" si="32"/>
        <v>1114</v>
      </c>
      <c r="CB24" s="52">
        <v>1036</v>
      </c>
      <c r="CC24" s="52">
        <f t="shared" si="33"/>
        <v>1036</v>
      </c>
      <c r="CD24" s="52">
        <f t="shared" si="34"/>
        <v>1036</v>
      </c>
      <c r="CE24" s="52">
        <f t="shared" si="35"/>
        <v>1114</v>
      </c>
      <c r="CF24" s="52">
        <f t="shared" si="36"/>
        <v>1225.4000000000001</v>
      </c>
      <c r="CG24" s="52">
        <f t="shared" si="37"/>
        <v>1114</v>
      </c>
      <c r="CH24" s="60"/>
      <c r="CJ24" s="40">
        <f>MATCH(A_Region2,CJ6:DE6,0)</f>
        <v>4</v>
      </c>
      <c r="CK24" s="53">
        <v>1330</v>
      </c>
      <c r="CL24" s="53">
        <f t="shared" si="38"/>
        <v>1330</v>
      </c>
      <c r="CM24" s="53">
        <f t="shared" si="39"/>
        <v>1330</v>
      </c>
      <c r="CN24" s="53">
        <f t="shared" si="40"/>
        <v>1330</v>
      </c>
      <c r="CO24" s="53">
        <f t="shared" si="41"/>
        <v>1330</v>
      </c>
      <c r="CP24" s="53">
        <f t="shared" si="42"/>
        <v>1330</v>
      </c>
      <c r="CQ24" s="53">
        <f t="shared" si="43"/>
        <v>1330</v>
      </c>
      <c r="CR24" s="53">
        <f t="shared" si="44"/>
        <v>1330</v>
      </c>
      <c r="CS24" s="53">
        <f t="shared" si="3"/>
        <v>1330</v>
      </c>
      <c r="CT24" s="53">
        <f t="shared" si="45"/>
        <v>1330</v>
      </c>
      <c r="CU24" s="53">
        <f t="shared" si="46"/>
        <v>1330</v>
      </c>
      <c r="CV24" s="53">
        <f t="shared" si="47"/>
        <v>1330</v>
      </c>
      <c r="CW24" s="53">
        <f t="shared" si="48"/>
        <v>1330</v>
      </c>
      <c r="CX24" s="53">
        <f t="shared" si="49"/>
        <v>1330</v>
      </c>
      <c r="CY24" s="53">
        <v>1330</v>
      </c>
      <c r="CZ24" s="53">
        <f t="shared" si="50"/>
        <v>1330</v>
      </c>
      <c r="DA24" s="53">
        <f t="shared" si="51"/>
        <v>1330</v>
      </c>
      <c r="DB24" s="53">
        <f t="shared" si="52"/>
        <v>1330</v>
      </c>
      <c r="DC24" s="53">
        <f t="shared" si="55"/>
        <v>1463.0000000000002</v>
      </c>
      <c r="DD24" s="53">
        <f t="shared" si="54"/>
        <v>1330</v>
      </c>
      <c r="DE24" s="60"/>
    </row>
    <row r="25" spans="1:109" ht="45" customHeight="1" x14ac:dyDescent="0.2">
      <c r="A25" s="49" t="s">
        <v>49</v>
      </c>
      <c r="B25" s="235">
        <f>IF((ISTEXT(VLOOKUP(AP25,AP25:BK25,AP25,0)))=TRUE,VLOOKUP(AP25,AP25:BK25,AP25,0),ROUND(IF(AND(NOT(A_Region2="РБ"),NOT(A_Region2="EUR")),VLOOKUP(AP25,AP25:BK25,AP25,0)*(1-B49),IF(A_Region2="РБ",VLOOKUP(AP25,AP25:BK25,AP25,0)*Belarus*(1-B49),VLOOKUP(AP25,AP25:BK25,AP25,0)*B_EUR*(1-B49))),2))</f>
        <v>14.88</v>
      </c>
      <c r="C25" s="236"/>
      <c r="D25" s="235">
        <f>IF((ISTEXT(VLOOKUP(BM25,BM25:CH25,BM25,0)))=TRUE,VLOOKUP(BM25,BM25:CH25,BM25,0),ROUND(IF(AND(NOT(A_Region2="РБ"),NOT(A_Region2="EUR")),VLOOKUP(BM25,BM25:CH25,BM25,0)*(1-C49),IF(A_Region2="РБ",VLOOKUP(BM25,BM25:CH25,BM25,0)*Belarus*(1-C49),VLOOKUP(BM25,BM25:CH25,BM25,0)*B_EUR*(1-C49))),2))</f>
        <v>15.79</v>
      </c>
      <c r="E25" s="236"/>
      <c r="F25" s="235">
        <f t="shared" si="0"/>
        <v>28.56</v>
      </c>
      <c r="G25" s="236"/>
      <c r="H25" s="50"/>
      <c r="I25" s="74" t="s">
        <v>50</v>
      </c>
      <c r="J25" s="74"/>
      <c r="K25" s="74"/>
      <c r="L25" s="74"/>
      <c r="M25" s="74"/>
      <c r="N25" s="74"/>
      <c r="O25" s="74"/>
      <c r="P25" s="64"/>
      <c r="Q25" s="64"/>
      <c r="S25" s="40"/>
      <c r="T25" s="51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60"/>
      <c r="AP25" s="40">
        <f>MATCH(A_Region2,AP6:BK6,0)</f>
        <v>4</v>
      </c>
      <c r="AQ25" s="52">
        <v>622</v>
      </c>
      <c r="AR25" s="52">
        <f t="shared" si="4"/>
        <v>622</v>
      </c>
      <c r="AS25" s="52">
        <f t="shared" si="5"/>
        <v>622</v>
      </c>
      <c r="AT25" s="52">
        <f t="shared" si="6"/>
        <v>622</v>
      </c>
      <c r="AU25" s="52">
        <f t="shared" si="7"/>
        <v>622</v>
      </c>
      <c r="AV25" s="52">
        <f t="shared" si="8"/>
        <v>622</v>
      </c>
      <c r="AW25" s="52">
        <f t="shared" si="9"/>
        <v>622</v>
      </c>
      <c r="AX25" s="52">
        <f t="shared" si="10"/>
        <v>622</v>
      </c>
      <c r="AY25" s="52">
        <f t="shared" si="1"/>
        <v>622</v>
      </c>
      <c r="AZ25" s="52">
        <f t="shared" si="11"/>
        <v>622</v>
      </c>
      <c r="BA25" s="52">
        <f t="shared" si="12"/>
        <v>622</v>
      </c>
      <c r="BB25" s="52">
        <f t="shared" si="13"/>
        <v>622</v>
      </c>
      <c r="BC25" s="52">
        <f t="shared" si="14"/>
        <v>622</v>
      </c>
      <c r="BD25" s="52">
        <f t="shared" si="15"/>
        <v>622</v>
      </c>
      <c r="BE25" s="52">
        <v>579</v>
      </c>
      <c r="BF25" s="52">
        <f t="shared" si="16"/>
        <v>579</v>
      </c>
      <c r="BG25" s="52">
        <f t="shared" si="17"/>
        <v>579</v>
      </c>
      <c r="BH25" s="52">
        <f t="shared" si="18"/>
        <v>622</v>
      </c>
      <c r="BI25" s="52">
        <f t="shared" si="19"/>
        <v>684.2</v>
      </c>
      <c r="BJ25" s="52">
        <f t="shared" si="20"/>
        <v>622</v>
      </c>
      <c r="BK25" s="60"/>
      <c r="BM25" s="40">
        <f>MATCH(A_Region2,BM6:CH6,0)</f>
        <v>4</v>
      </c>
      <c r="BN25" s="52">
        <v>660</v>
      </c>
      <c r="BO25" s="52">
        <f t="shared" si="21"/>
        <v>660</v>
      </c>
      <c r="BP25" s="52">
        <f t="shared" si="22"/>
        <v>660</v>
      </c>
      <c r="BQ25" s="52">
        <f t="shared" si="23"/>
        <v>660</v>
      </c>
      <c r="BR25" s="52">
        <f t="shared" si="24"/>
        <v>660</v>
      </c>
      <c r="BS25" s="52">
        <f t="shared" si="25"/>
        <v>660</v>
      </c>
      <c r="BT25" s="52">
        <f t="shared" si="26"/>
        <v>660</v>
      </c>
      <c r="BU25" s="52">
        <f t="shared" si="27"/>
        <v>660</v>
      </c>
      <c r="BV25" s="52">
        <f t="shared" si="2"/>
        <v>660</v>
      </c>
      <c r="BW25" s="52">
        <f t="shared" si="28"/>
        <v>660</v>
      </c>
      <c r="BX25" s="52">
        <f t="shared" si="29"/>
        <v>660</v>
      </c>
      <c r="BY25" s="52">
        <f t="shared" si="30"/>
        <v>660</v>
      </c>
      <c r="BZ25" s="52">
        <f t="shared" si="31"/>
        <v>660</v>
      </c>
      <c r="CA25" s="52">
        <f t="shared" si="32"/>
        <v>660</v>
      </c>
      <c r="CB25" s="52">
        <v>613</v>
      </c>
      <c r="CC25" s="52">
        <f t="shared" si="33"/>
        <v>613</v>
      </c>
      <c r="CD25" s="52">
        <f t="shared" si="34"/>
        <v>613</v>
      </c>
      <c r="CE25" s="52">
        <f t="shared" si="35"/>
        <v>660</v>
      </c>
      <c r="CF25" s="52">
        <f t="shared" si="36"/>
        <v>726.00000000000011</v>
      </c>
      <c r="CG25" s="52">
        <f t="shared" si="37"/>
        <v>660</v>
      </c>
      <c r="CH25" s="60"/>
      <c r="CJ25" s="40">
        <f>MATCH(A_Region2,CJ6:DE6,0)</f>
        <v>4</v>
      </c>
      <c r="CK25" s="53">
        <v>776</v>
      </c>
      <c r="CL25" s="53">
        <f t="shared" si="38"/>
        <v>776</v>
      </c>
      <c r="CM25" s="53">
        <f t="shared" si="39"/>
        <v>776</v>
      </c>
      <c r="CN25" s="53">
        <f t="shared" si="40"/>
        <v>776</v>
      </c>
      <c r="CO25" s="53">
        <f t="shared" si="41"/>
        <v>776</v>
      </c>
      <c r="CP25" s="53">
        <f t="shared" si="42"/>
        <v>776</v>
      </c>
      <c r="CQ25" s="53">
        <f t="shared" si="43"/>
        <v>776</v>
      </c>
      <c r="CR25" s="53">
        <f t="shared" si="44"/>
        <v>776</v>
      </c>
      <c r="CS25" s="53">
        <f t="shared" si="3"/>
        <v>776</v>
      </c>
      <c r="CT25" s="53">
        <f t="shared" si="45"/>
        <v>776</v>
      </c>
      <c r="CU25" s="53">
        <f t="shared" si="46"/>
        <v>776</v>
      </c>
      <c r="CV25" s="53">
        <f t="shared" si="47"/>
        <v>776</v>
      </c>
      <c r="CW25" s="53">
        <f t="shared" si="48"/>
        <v>776</v>
      </c>
      <c r="CX25" s="53">
        <f t="shared" si="49"/>
        <v>776</v>
      </c>
      <c r="CY25" s="53">
        <v>776</v>
      </c>
      <c r="CZ25" s="53">
        <f t="shared" si="50"/>
        <v>776</v>
      </c>
      <c r="DA25" s="53">
        <f t="shared" si="51"/>
        <v>776</v>
      </c>
      <c r="DB25" s="53">
        <f t="shared" si="52"/>
        <v>776</v>
      </c>
      <c r="DC25" s="53">
        <f t="shared" si="55"/>
        <v>853.6</v>
      </c>
      <c r="DD25" s="53">
        <f t="shared" si="54"/>
        <v>776</v>
      </c>
      <c r="DE25" s="60"/>
    </row>
    <row r="26" spans="1:109" ht="33" customHeight="1" x14ac:dyDescent="0.2">
      <c r="A26" s="49" t="s">
        <v>51</v>
      </c>
      <c r="B26" s="235">
        <f>IF((ISTEXT(VLOOKUP(AP26,AP26:BK26,AP26,0)))=TRUE,VLOOKUP(AP26,AP26:BK26,AP26,0),ROUND(IF(AND(NOT(A_Region2="РБ"),NOT(A_Region2="EUR")),VLOOKUP(AP26,AP26:BK26,AP26,0)*(1-B49),IF(A_Region2="РБ",VLOOKUP(AP26,AP26:BK26,AP26,0)*Belarus*(1-B49),VLOOKUP(AP26,AP26:BK26,AP26,0)*B_EUR*(1-B49))),2))</f>
        <v>10.119999999999999</v>
      </c>
      <c r="C26" s="236"/>
      <c r="D26" s="235">
        <f>IF((ISTEXT(VLOOKUP(BM26,BM26:CH26,BM26,0)))=TRUE,VLOOKUP(BM26,BM26:CH26,BM26,0),ROUND(IF(AND(NOT(A_Region2="РБ"),NOT(A_Region2="EUR")),VLOOKUP(BM26,BM26:CH26,BM26,0)*(1-C49),IF(A_Region2="РБ",VLOOKUP(BM26,BM26:CH26,BM26,0)*Belarus*(1-C49),VLOOKUP(BM26,BM26:CH26,BM26,0)*B_EUR*(1-C49))),2))</f>
        <v>10.76</v>
      </c>
      <c r="E26" s="236"/>
      <c r="F26" s="235">
        <f t="shared" si="0"/>
        <v>19.39</v>
      </c>
      <c r="G26" s="236"/>
      <c r="H26" s="50"/>
      <c r="I26" s="74"/>
      <c r="J26" s="74"/>
      <c r="K26" s="74"/>
      <c r="L26" s="74"/>
      <c r="M26" s="74"/>
      <c r="N26" s="74"/>
      <c r="O26" s="74"/>
      <c r="P26" s="64"/>
      <c r="Q26" s="64"/>
      <c r="S26" s="40"/>
      <c r="T26" s="51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60"/>
      <c r="AP26" s="40">
        <f>MATCH(A_Region2,AP6:BK6,0)</f>
        <v>4</v>
      </c>
      <c r="AQ26" s="52">
        <v>423</v>
      </c>
      <c r="AR26" s="52">
        <f t="shared" si="4"/>
        <v>423</v>
      </c>
      <c r="AS26" s="52">
        <f t="shared" si="5"/>
        <v>423</v>
      </c>
      <c r="AT26" s="52">
        <f t="shared" si="6"/>
        <v>423</v>
      </c>
      <c r="AU26" s="52">
        <f t="shared" si="7"/>
        <v>423</v>
      </c>
      <c r="AV26" s="52">
        <f t="shared" si="8"/>
        <v>423</v>
      </c>
      <c r="AW26" s="52">
        <f t="shared" si="9"/>
        <v>423</v>
      </c>
      <c r="AX26" s="52">
        <f t="shared" si="10"/>
        <v>423</v>
      </c>
      <c r="AY26" s="52">
        <f t="shared" si="1"/>
        <v>423</v>
      </c>
      <c r="AZ26" s="52">
        <f t="shared" si="11"/>
        <v>423</v>
      </c>
      <c r="BA26" s="52">
        <f t="shared" si="12"/>
        <v>423</v>
      </c>
      <c r="BB26" s="52">
        <f t="shared" si="13"/>
        <v>423</v>
      </c>
      <c r="BC26" s="52">
        <f t="shared" si="14"/>
        <v>423</v>
      </c>
      <c r="BD26" s="52">
        <f t="shared" si="15"/>
        <v>423</v>
      </c>
      <c r="BE26" s="52">
        <v>393</v>
      </c>
      <c r="BF26" s="52">
        <f t="shared" si="16"/>
        <v>393</v>
      </c>
      <c r="BG26" s="52">
        <f t="shared" si="17"/>
        <v>393</v>
      </c>
      <c r="BH26" s="52">
        <f t="shared" si="18"/>
        <v>423</v>
      </c>
      <c r="BI26" s="52">
        <f t="shared" si="19"/>
        <v>465.3</v>
      </c>
      <c r="BJ26" s="52">
        <f t="shared" si="20"/>
        <v>423</v>
      </c>
      <c r="BK26" s="60"/>
      <c r="BM26" s="40">
        <f>MATCH(A_Region2,BM6:CH6,0)</f>
        <v>4</v>
      </c>
      <c r="BN26" s="52">
        <v>450</v>
      </c>
      <c r="BO26" s="52">
        <f t="shared" si="21"/>
        <v>450</v>
      </c>
      <c r="BP26" s="52">
        <f t="shared" si="22"/>
        <v>450</v>
      </c>
      <c r="BQ26" s="52">
        <f t="shared" si="23"/>
        <v>450</v>
      </c>
      <c r="BR26" s="52">
        <f t="shared" si="24"/>
        <v>450</v>
      </c>
      <c r="BS26" s="52">
        <f t="shared" si="25"/>
        <v>450</v>
      </c>
      <c r="BT26" s="52">
        <f t="shared" si="26"/>
        <v>450</v>
      </c>
      <c r="BU26" s="52">
        <f t="shared" si="27"/>
        <v>450</v>
      </c>
      <c r="BV26" s="52">
        <f t="shared" si="2"/>
        <v>450</v>
      </c>
      <c r="BW26" s="52">
        <f t="shared" si="28"/>
        <v>450</v>
      </c>
      <c r="BX26" s="52">
        <f t="shared" si="29"/>
        <v>450</v>
      </c>
      <c r="BY26" s="52">
        <f t="shared" si="30"/>
        <v>450</v>
      </c>
      <c r="BZ26" s="52">
        <f t="shared" si="31"/>
        <v>450</v>
      </c>
      <c r="CA26" s="52">
        <f t="shared" si="32"/>
        <v>450</v>
      </c>
      <c r="CB26" s="52">
        <v>418</v>
      </c>
      <c r="CC26" s="52">
        <f t="shared" si="33"/>
        <v>418</v>
      </c>
      <c r="CD26" s="52">
        <f t="shared" si="34"/>
        <v>418</v>
      </c>
      <c r="CE26" s="52">
        <f t="shared" si="35"/>
        <v>450</v>
      </c>
      <c r="CF26" s="52">
        <f t="shared" si="36"/>
        <v>495.00000000000006</v>
      </c>
      <c r="CG26" s="52">
        <f t="shared" si="37"/>
        <v>450</v>
      </c>
      <c r="CH26" s="60"/>
      <c r="CJ26" s="40">
        <f>MATCH(A_Region2,CJ6:DE6,0)</f>
        <v>4</v>
      </c>
      <c r="CK26" s="53">
        <v>527</v>
      </c>
      <c r="CL26" s="53">
        <f t="shared" si="38"/>
        <v>527</v>
      </c>
      <c r="CM26" s="53">
        <f t="shared" si="39"/>
        <v>527</v>
      </c>
      <c r="CN26" s="53">
        <f t="shared" si="40"/>
        <v>527</v>
      </c>
      <c r="CO26" s="53">
        <f t="shared" si="41"/>
        <v>527</v>
      </c>
      <c r="CP26" s="53">
        <f t="shared" si="42"/>
        <v>527</v>
      </c>
      <c r="CQ26" s="53">
        <f t="shared" si="43"/>
        <v>527</v>
      </c>
      <c r="CR26" s="53">
        <f t="shared" si="44"/>
        <v>527</v>
      </c>
      <c r="CS26" s="53">
        <f t="shared" si="3"/>
        <v>527</v>
      </c>
      <c r="CT26" s="53">
        <f t="shared" si="45"/>
        <v>527</v>
      </c>
      <c r="CU26" s="53">
        <f t="shared" si="46"/>
        <v>527</v>
      </c>
      <c r="CV26" s="53">
        <f t="shared" si="47"/>
        <v>527</v>
      </c>
      <c r="CW26" s="53">
        <f t="shared" si="48"/>
        <v>527</v>
      </c>
      <c r="CX26" s="53">
        <f t="shared" si="49"/>
        <v>527</v>
      </c>
      <c r="CY26" s="53">
        <v>527</v>
      </c>
      <c r="CZ26" s="53">
        <f t="shared" si="50"/>
        <v>527</v>
      </c>
      <c r="DA26" s="53">
        <f t="shared" si="51"/>
        <v>527</v>
      </c>
      <c r="DB26" s="53">
        <f t="shared" si="52"/>
        <v>527</v>
      </c>
      <c r="DC26" s="53">
        <f t="shared" si="55"/>
        <v>579.70000000000005</v>
      </c>
      <c r="DD26" s="53">
        <f t="shared" si="54"/>
        <v>527</v>
      </c>
      <c r="DE26" s="60"/>
    </row>
    <row r="27" spans="1:109" ht="18.75" customHeight="1" x14ac:dyDescent="0.2">
      <c r="A27" s="49" t="s">
        <v>52</v>
      </c>
      <c r="B27" s="235">
        <f>IF((ISTEXT(VLOOKUP(AP27,AP27:BK27,AP27,0)))=TRUE,VLOOKUP(AP27,AP27:BK27,AP27,0),ROUND(IF(AND(NOT(A_Region2="РБ"),NOT(A_Region2="EUR")),VLOOKUP(AP27,AP27:BK27,AP27,0)*(1-B49),IF(A_Region2="РБ",VLOOKUP(AP27,AP27:BK27,AP27,0)*Belarus*(1-B49),VLOOKUP(AP27,AP27:BK27,AP27,0)*B_EUR*(1-B49))),2))</f>
        <v>18.68</v>
      </c>
      <c r="C27" s="236"/>
      <c r="D27" s="235">
        <f>IF((ISTEXT(VLOOKUP(BM27,BM27:CH27,BM27,0)))=TRUE,VLOOKUP(BM27,BM27:CH27,BM27,0),ROUND(IF(AND(NOT(A_Region2="РБ"),NOT(A_Region2="EUR")),VLOOKUP(BM27,BM27:CH27,BM27,0)*(1-C49),IF(A_Region2="РБ",VLOOKUP(BM27,BM27:CH27,BM27,0)*Belarus*(1-C49),VLOOKUP(BM27,BM27:CH27,BM27,0)*B_EUR*(1-C49))),2))</f>
        <v>20.14</v>
      </c>
      <c r="E27" s="236"/>
      <c r="F27" s="235">
        <f t="shared" si="0"/>
        <v>35.81</v>
      </c>
      <c r="G27" s="236"/>
      <c r="H27" s="50"/>
      <c r="I27" s="75" t="s">
        <v>53</v>
      </c>
      <c r="J27" s="75"/>
      <c r="K27" s="75"/>
      <c r="L27" s="75"/>
      <c r="M27" s="75"/>
      <c r="N27" s="75"/>
      <c r="O27" s="75"/>
      <c r="P27" s="65"/>
      <c r="Q27" s="65"/>
      <c r="S27" s="40"/>
      <c r="T27" s="51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60"/>
      <c r="AP27" s="40">
        <f>MATCH(A_Region2,AP6:BK6,0)</f>
        <v>4</v>
      </c>
      <c r="AQ27" s="52">
        <v>781</v>
      </c>
      <c r="AR27" s="52">
        <f t="shared" si="4"/>
        <v>781</v>
      </c>
      <c r="AS27" s="52">
        <f t="shared" si="5"/>
        <v>781</v>
      </c>
      <c r="AT27" s="52">
        <f t="shared" si="6"/>
        <v>781</v>
      </c>
      <c r="AU27" s="52">
        <f t="shared" si="7"/>
        <v>781</v>
      </c>
      <c r="AV27" s="52">
        <f t="shared" si="8"/>
        <v>781</v>
      </c>
      <c r="AW27" s="52">
        <f t="shared" si="9"/>
        <v>781</v>
      </c>
      <c r="AX27" s="52">
        <f t="shared" si="10"/>
        <v>781</v>
      </c>
      <c r="AY27" s="52">
        <f t="shared" si="1"/>
        <v>781</v>
      </c>
      <c r="AZ27" s="52">
        <f t="shared" si="11"/>
        <v>781</v>
      </c>
      <c r="BA27" s="52">
        <f t="shared" si="12"/>
        <v>781</v>
      </c>
      <c r="BB27" s="52">
        <f t="shared" si="13"/>
        <v>781</v>
      </c>
      <c r="BC27" s="52">
        <f t="shared" si="14"/>
        <v>781</v>
      </c>
      <c r="BD27" s="52">
        <f t="shared" si="15"/>
        <v>781</v>
      </c>
      <c r="BE27" s="52">
        <v>726</v>
      </c>
      <c r="BF27" s="52">
        <f t="shared" si="16"/>
        <v>726</v>
      </c>
      <c r="BG27" s="52">
        <f t="shared" si="17"/>
        <v>726</v>
      </c>
      <c r="BH27" s="52">
        <f t="shared" si="18"/>
        <v>781</v>
      </c>
      <c r="BI27" s="52">
        <f t="shared" si="19"/>
        <v>859.1</v>
      </c>
      <c r="BJ27" s="52">
        <f t="shared" si="20"/>
        <v>781</v>
      </c>
      <c r="BK27" s="60"/>
      <c r="BM27" s="40">
        <f>MATCH(A_Region2,BM6:CH6,0)</f>
        <v>4</v>
      </c>
      <c r="BN27" s="52">
        <v>842</v>
      </c>
      <c r="BO27" s="52">
        <f t="shared" si="21"/>
        <v>842</v>
      </c>
      <c r="BP27" s="52">
        <f t="shared" si="22"/>
        <v>842</v>
      </c>
      <c r="BQ27" s="52">
        <f t="shared" si="23"/>
        <v>842</v>
      </c>
      <c r="BR27" s="52">
        <f t="shared" si="24"/>
        <v>842</v>
      </c>
      <c r="BS27" s="52">
        <f t="shared" si="25"/>
        <v>842</v>
      </c>
      <c r="BT27" s="52">
        <f t="shared" si="26"/>
        <v>842</v>
      </c>
      <c r="BU27" s="52">
        <f t="shared" si="27"/>
        <v>842</v>
      </c>
      <c r="BV27" s="52">
        <f t="shared" si="2"/>
        <v>842</v>
      </c>
      <c r="BW27" s="52">
        <f t="shared" si="28"/>
        <v>842</v>
      </c>
      <c r="BX27" s="52">
        <f t="shared" si="29"/>
        <v>842</v>
      </c>
      <c r="BY27" s="52">
        <f t="shared" si="30"/>
        <v>842</v>
      </c>
      <c r="BZ27" s="52">
        <f t="shared" si="31"/>
        <v>842</v>
      </c>
      <c r="CA27" s="52">
        <f t="shared" si="32"/>
        <v>842</v>
      </c>
      <c r="CB27" s="52">
        <v>783</v>
      </c>
      <c r="CC27" s="52">
        <f t="shared" si="33"/>
        <v>783</v>
      </c>
      <c r="CD27" s="52">
        <f t="shared" si="34"/>
        <v>783</v>
      </c>
      <c r="CE27" s="52">
        <f t="shared" si="35"/>
        <v>842</v>
      </c>
      <c r="CF27" s="52">
        <f t="shared" si="36"/>
        <v>926.2</v>
      </c>
      <c r="CG27" s="52">
        <f t="shared" si="37"/>
        <v>842</v>
      </c>
      <c r="CH27" s="60"/>
      <c r="CJ27" s="40">
        <f>MATCH(A_Region2,CJ6:DE6,0)</f>
        <v>4</v>
      </c>
      <c r="CK27" s="53">
        <v>973</v>
      </c>
      <c r="CL27" s="53">
        <f t="shared" si="38"/>
        <v>973</v>
      </c>
      <c r="CM27" s="53">
        <f t="shared" si="39"/>
        <v>973</v>
      </c>
      <c r="CN27" s="53">
        <f t="shared" si="40"/>
        <v>973</v>
      </c>
      <c r="CO27" s="53">
        <f t="shared" si="41"/>
        <v>973</v>
      </c>
      <c r="CP27" s="53">
        <f t="shared" si="42"/>
        <v>973</v>
      </c>
      <c r="CQ27" s="53">
        <f t="shared" si="43"/>
        <v>973</v>
      </c>
      <c r="CR27" s="53">
        <f t="shared" si="44"/>
        <v>973</v>
      </c>
      <c r="CS27" s="53">
        <f t="shared" si="3"/>
        <v>973</v>
      </c>
      <c r="CT27" s="53">
        <f t="shared" si="45"/>
        <v>973</v>
      </c>
      <c r="CU27" s="53">
        <f t="shared" si="46"/>
        <v>973</v>
      </c>
      <c r="CV27" s="53">
        <f t="shared" si="47"/>
        <v>973</v>
      </c>
      <c r="CW27" s="53">
        <f t="shared" si="48"/>
        <v>973</v>
      </c>
      <c r="CX27" s="53">
        <f t="shared" si="49"/>
        <v>973</v>
      </c>
      <c r="CY27" s="53">
        <v>973</v>
      </c>
      <c r="CZ27" s="53">
        <f t="shared" si="50"/>
        <v>973</v>
      </c>
      <c r="DA27" s="53">
        <f t="shared" si="51"/>
        <v>973</v>
      </c>
      <c r="DB27" s="53">
        <f t="shared" si="52"/>
        <v>973</v>
      </c>
      <c r="DC27" s="53">
        <f t="shared" si="55"/>
        <v>1070.3000000000002</v>
      </c>
      <c r="DD27" s="53">
        <f t="shared" si="54"/>
        <v>973</v>
      </c>
      <c r="DE27" s="60"/>
    </row>
    <row r="28" spans="1:109" ht="18" customHeight="1" x14ac:dyDescent="0.2">
      <c r="A28" s="49" t="s">
        <v>54</v>
      </c>
      <c r="B28" s="235">
        <f>IF((ISTEXT(VLOOKUP(AP28,AP28:BK28,AP28,0)))=TRUE,VLOOKUP(AP28,AP28:BK28,AP28,0),ROUND(IF(AND(NOT(A_Region2="РБ"),NOT(A_Region2="EUR")),VLOOKUP(AP28,AP28:BK28,AP28,0)*(1-B49),IF(A_Region2="РБ",VLOOKUP(AP28,AP28:BK28,AP28,0)*Belarus*(1-B49),VLOOKUP(AP28,AP28:BK28,AP28,0)*B_EUR*(1-B49))),2))</f>
        <v>2.42</v>
      </c>
      <c r="C28" s="236"/>
      <c r="D28" s="235">
        <f>IF((ISTEXT(VLOOKUP(BM28,BM28:CH28,BM28,0)))=TRUE,VLOOKUP(BM28,BM28:CH28,BM28,0),ROUND(IF(AND(NOT(A_Region2="РБ"),NOT(A_Region2="EUR")),VLOOKUP(BM28,BM28:CH28,BM28,0)*(1-C49),IF(A_Region2="РБ",VLOOKUP(BM28,BM28:CH28,BM28,0)*Belarus*(1-C49),VLOOKUP(BM28,BM28:CH28,BM28,0)*B_EUR*(1-C49))),2))</f>
        <v>2.42</v>
      </c>
      <c r="E28" s="236"/>
      <c r="F28" s="235">
        <f t="shared" si="0"/>
        <v>4.6399999999999997</v>
      </c>
      <c r="G28" s="236"/>
      <c r="H28" s="50"/>
      <c r="I28" s="75"/>
      <c r="J28" s="75"/>
      <c r="K28" s="75"/>
      <c r="L28" s="75"/>
      <c r="M28" s="75"/>
      <c r="N28" s="75"/>
      <c r="O28" s="75"/>
      <c r="P28" s="64"/>
      <c r="Q28" s="64"/>
      <c r="S28" s="40"/>
      <c r="T28" s="51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60"/>
      <c r="AP28" s="40">
        <f>MATCH(A_Region2,AP6:BK6,0)</f>
        <v>4</v>
      </c>
      <c r="AQ28" s="52">
        <v>101</v>
      </c>
      <c r="AR28" s="52">
        <f t="shared" si="4"/>
        <v>101</v>
      </c>
      <c r="AS28" s="52">
        <f t="shared" si="5"/>
        <v>101</v>
      </c>
      <c r="AT28" s="52">
        <f t="shared" si="6"/>
        <v>101</v>
      </c>
      <c r="AU28" s="52">
        <f t="shared" si="7"/>
        <v>101</v>
      </c>
      <c r="AV28" s="52">
        <f t="shared" si="8"/>
        <v>101</v>
      </c>
      <c r="AW28" s="52">
        <f t="shared" si="9"/>
        <v>101</v>
      </c>
      <c r="AX28" s="52">
        <f t="shared" si="10"/>
        <v>101</v>
      </c>
      <c r="AY28" s="52">
        <f t="shared" si="1"/>
        <v>101</v>
      </c>
      <c r="AZ28" s="52">
        <f t="shared" si="11"/>
        <v>101</v>
      </c>
      <c r="BA28" s="52">
        <f t="shared" si="12"/>
        <v>101</v>
      </c>
      <c r="BB28" s="52">
        <f t="shared" si="13"/>
        <v>101</v>
      </c>
      <c r="BC28" s="52">
        <f t="shared" si="14"/>
        <v>101</v>
      </c>
      <c r="BD28" s="52">
        <f t="shared" si="15"/>
        <v>101</v>
      </c>
      <c r="BE28" s="52">
        <v>93</v>
      </c>
      <c r="BF28" s="52">
        <f t="shared" si="16"/>
        <v>93</v>
      </c>
      <c r="BG28" s="52">
        <f t="shared" si="17"/>
        <v>93</v>
      </c>
      <c r="BH28" s="52">
        <f t="shared" si="18"/>
        <v>101</v>
      </c>
      <c r="BI28" s="52">
        <f t="shared" si="19"/>
        <v>111.10000000000001</v>
      </c>
      <c r="BJ28" s="52">
        <f t="shared" si="20"/>
        <v>101</v>
      </c>
      <c r="BK28" s="60"/>
      <c r="BM28" s="40">
        <f>MATCH(A_Region2,BM6:CH6,0)</f>
        <v>4</v>
      </c>
      <c r="BN28" s="52">
        <v>101</v>
      </c>
      <c r="BO28" s="52">
        <f t="shared" si="21"/>
        <v>101</v>
      </c>
      <c r="BP28" s="52">
        <f t="shared" si="22"/>
        <v>101</v>
      </c>
      <c r="BQ28" s="52">
        <f t="shared" si="23"/>
        <v>101</v>
      </c>
      <c r="BR28" s="52">
        <f t="shared" si="24"/>
        <v>101</v>
      </c>
      <c r="BS28" s="52">
        <f t="shared" si="25"/>
        <v>101</v>
      </c>
      <c r="BT28" s="52">
        <f t="shared" si="26"/>
        <v>101</v>
      </c>
      <c r="BU28" s="52">
        <f t="shared" si="27"/>
        <v>101</v>
      </c>
      <c r="BV28" s="52">
        <f t="shared" si="2"/>
        <v>101</v>
      </c>
      <c r="BW28" s="52">
        <f t="shared" si="28"/>
        <v>101</v>
      </c>
      <c r="BX28" s="52">
        <f t="shared" si="29"/>
        <v>101</v>
      </c>
      <c r="BY28" s="52">
        <f t="shared" si="30"/>
        <v>101</v>
      </c>
      <c r="BZ28" s="52">
        <f t="shared" si="31"/>
        <v>101</v>
      </c>
      <c r="CA28" s="52">
        <f t="shared" si="32"/>
        <v>101</v>
      </c>
      <c r="CB28" s="52">
        <v>93</v>
      </c>
      <c r="CC28" s="52">
        <f t="shared" si="33"/>
        <v>93</v>
      </c>
      <c r="CD28" s="52">
        <f t="shared" si="34"/>
        <v>93</v>
      </c>
      <c r="CE28" s="52">
        <f t="shared" si="35"/>
        <v>101</v>
      </c>
      <c r="CF28" s="52">
        <f t="shared" si="36"/>
        <v>111.10000000000001</v>
      </c>
      <c r="CG28" s="52">
        <f t="shared" si="37"/>
        <v>101</v>
      </c>
      <c r="CH28" s="60"/>
      <c r="CJ28" s="40">
        <f>MATCH(A_Region2,CJ6:DE6,0)</f>
        <v>4</v>
      </c>
      <c r="CK28" s="53">
        <v>126</v>
      </c>
      <c r="CL28" s="53">
        <f t="shared" si="38"/>
        <v>126</v>
      </c>
      <c r="CM28" s="53">
        <f t="shared" si="39"/>
        <v>126</v>
      </c>
      <c r="CN28" s="53">
        <f t="shared" si="40"/>
        <v>126</v>
      </c>
      <c r="CO28" s="53">
        <f t="shared" si="41"/>
        <v>126</v>
      </c>
      <c r="CP28" s="53">
        <f t="shared" si="42"/>
        <v>126</v>
      </c>
      <c r="CQ28" s="53">
        <f t="shared" si="43"/>
        <v>126</v>
      </c>
      <c r="CR28" s="53">
        <f t="shared" si="44"/>
        <v>126</v>
      </c>
      <c r="CS28" s="53">
        <f t="shared" si="3"/>
        <v>126</v>
      </c>
      <c r="CT28" s="53">
        <f t="shared" si="45"/>
        <v>126</v>
      </c>
      <c r="CU28" s="53">
        <f t="shared" si="46"/>
        <v>126</v>
      </c>
      <c r="CV28" s="53">
        <f t="shared" si="47"/>
        <v>126</v>
      </c>
      <c r="CW28" s="53">
        <f t="shared" si="48"/>
        <v>126</v>
      </c>
      <c r="CX28" s="53">
        <f t="shared" si="49"/>
        <v>126</v>
      </c>
      <c r="CY28" s="53">
        <v>126</v>
      </c>
      <c r="CZ28" s="53">
        <f t="shared" si="50"/>
        <v>126</v>
      </c>
      <c r="DA28" s="53">
        <f t="shared" si="51"/>
        <v>126</v>
      </c>
      <c r="DB28" s="53">
        <f t="shared" si="52"/>
        <v>126</v>
      </c>
      <c r="DC28" s="53">
        <f t="shared" si="55"/>
        <v>138.60000000000002</v>
      </c>
      <c r="DD28" s="53">
        <f t="shared" si="54"/>
        <v>126</v>
      </c>
      <c r="DE28" s="60"/>
    </row>
    <row r="29" spans="1:109" ht="32.25" customHeight="1" x14ac:dyDescent="0.2">
      <c r="A29" s="49" t="s">
        <v>55</v>
      </c>
      <c r="B29" s="235">
        <f>IF((ISTEXT(VLOOKUP(AP29,AP29:BK29,AP29,0)))=TRUE,VLOOKUP(AP29,AP29:BK29,AP29,0),ROUND(IF(AND(NOT(A_Region2="РБ"),NOT(A_Region2="EUR")),VLOOKUP(AP29,AP29:BK29,AP29,0)*(1-B49),IF(A_Region2="РБ",VLOOKUP(AP29,AP29:BK29,AP29,0)*Belarus*(1-B49),VLOOKUP(AP29,AP29:BK29,AP29,0)*B_EUR*(1-B49))),2))</f>
        <v>17.37</v>
      </c>
      <c r="C29" s="236"/>
      <c r="D29" s="235">
        <f>IF((ISTEXT(VLOOKUP(BM29,BM29:CH29,BM29,0)))=TRUE,VLOOKUP(BM29,BM29:CH29,BM29,0),ROUND(IF(AND(NOT(A_Region2="РБ"),NOT(A_Region2="EUR")),VLOOKUP(BM29,BM29:CH29,BM29,0)*(1-C49),IF(A_Region2="РБ",VLOOKUP(BM29,BM29:CH29,BM29,0)*Belarus*(1-C49),VLOOKUP(BM29,BM29:CH29,BM29,0)*B_EUR*(1-C49))),2))</f>
        <v>18.420000000000002</v>
      </c>
      <c r="E29" s="236"/>
      <c r="F29" s="235" t="str">
        <f t="shared" si="0"/>
        <v>-</v>
      </c>
      <c r="G29" s="236"/>
      <c r="H29" s="50"/>
      <c r="I29" s="75" t="s">
        <v>215</v>
      </c>
      <c r="J29" s="75"/>
      <c r="K29" s="75"/>
      <c r="L29" s="75"/>
      <c r="M29" s="75"/>
      <c r="N29" s="75"/>
      <c r="O29" s="75"/>
      <c r="P29" s="64"/>
      <c r="Q29" s="64"/>
      <c r="S29" s="40"/>
      <c r="T29" s="51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60"/>
      <c r="AP29" s="40">
        <f>MATCH(A_Region2,AP6:BK6,0)</f>
        <v>4</v>
      </c>
      <c r="AQ29" s="52">
        <v>726</v>
      </c>
      <c r="AR29" s="52">
        <f t="shared" si="4"/>
        <v>726</v>
      </c>
      <c r="AS29" s="52">
        <f t="shared" si="5"/>
        <v>726</v>
      </c>
      <c r="AT29" s="52">
        <f t="shared" si="6"/>
        <v>726</v>
      </c>
      <c r="AU29" s="52">
        <f t="shared" si="7"/>
        <v>726</v>
      </c>
      <c r="AV29" s="52">
        <f t="shared" si="8"/>
        <v>726</v>
      </c>
      <c r="AW29" s="52">
        <f t="shared" si="9"/>
        <v>726</v>
      </c>
      <c r="AX29" s="52">
        <f t="shared" si="10"/>
        <v>726</v>
      </c>
      <c r="AY29" s="52">
        <f t="shared" si="1"/>
        <v>726</v>
      </c>
      <c r="AZ29" s="52">
        <f t="shared" si="11"/>
        <v>726</v>
      </c>
      <c r="BA29" s="52">
        <f t="shared" si="12"/>
        <v>726</v>
      </c>
      <c r="BB29" s="52">
        <f t="shared" si="13"/>
        <v>726</v>
      </c>
      <c r="BC29" s="52">
        <f t="shared" si="14"/>
        <v>726</v>
      </c>
      <c r="BD29" s="52">
        <f t="shared" si="15"/>
        <v>726</v>
      </c>
      <c r="BE29" s="52">
        <v>675</v>
      </c>
      <c r="BF29" s="52">
        <f t="shared" si="16"/>
        <v>675</v>
      </c>
      <c r="BG29" s="52">
        <f t="shared" si="17"/>
        <v>675</v>
      </c>
      <c r="BH29" s="52">
        <f t="shared" si="18"/>
        <v>726</v>
      </c>
      <c r="BI29" s="52">
        <f t="shared" si="19"/>
        <v>798.6</v>
      </c>
      <c r="BJ29" s="52">
        <f t="shared" si="20"/>
        <v>726</v>
      </c>
      <c r="BK29" s="60"/>
      <c r="BM29" s="40">
        <f>MATCH(A_Region2,BM6:CH6,0)</f>
        <v>4</v>
      </c>
      <c r="BN29" s="52">
        <v>770</v>
      </c>
      <c r="BO29" s="52">
        <f t="shared" si="21"/>
        <v>770</v>
      </c>
      <c r="BP29" s="52">
        <f t="shared" si="22"/>
        <v>770</v>
      </c>
      <c r="BQ29" s="52">
        <f t="shared" si="23"/>
        <v>770</v>
      </c>
      <c r="BR29" s="52">
        <f t="shared" si="24"/>
        <v>770</v>
      </c>
      <c r="BS29" s="52">
        <f t="shared" si="25"/>
        <v>770</v>
      </c>
      <c r="BT29" s="52">
        <f t="shared" si="26"/>
        <v>770</v>
      </c>
      <c r="BU29" s="52">
        <f t="shared" si="27"/>
        <v>770</v>
      </c>
      <c r="BV29" s="52">
        <f t="shared" si="2"/>
        <v>770</v>
      </c>
      <c r="BW29" s="52">
        <f t="shared" si="28"/>
        <v>770</v>
      </c>
      <c r="BX29" s="52">
        <f t="shared" si="29"/>
        <v>770</v>
      </c>
      <c r="BY29" s="52">
        <f t="shared" si="30"/>
        <v>770</v>
      </c>
      <c r="BZ29" s="52">
        <f t="shared" si="31"/>
        <v>770</v>
      </c>
      <c r="CA29" s="52">
        <f t="shared" si="32"/>
        <v>770</v>
      </c>
      <c r="CB29" s="52">
        <v>716</v>
      </c>
      <c r="CC29" s="52">
        <f t="shared" si="33"/>
        <v>716</v>
      </c>
      <c r="CD29" s="52">
        <f t="shared" si="34"/>
        <v>716</v>
      </c>
      <c r="CE29" s="52">
        <f t="shared" si="35"/>
        <v>770</v>
      </c>
      <c r="CF29" s="52">
        <f t="shared" si="36"/>
        <v>847.00000000000011</v>
      </c>
      <c r="CG29" s="52">
        <f t="shared" si="37"/>
        <v>770</v>
      </c>
      <c r="CH29" s="60"/>
      <c r="CJ29" s="40">
        <f>MATCH(A_Region2,CJ6:DE6,0)</f>
        <v>4</v>
      </c>
      <c r="CK29" s="53" t="s">
        <v>41</v>
      </c>
      <c r="CL29" s="53" t="str">
        <f t="shared" si="38"/>
        <v>-</v>
      </c>
      <c r="CM29" s="53" t="str">
        <f t="shared" si="39"/>
        <v>-</v>
      </c>
      <c r="CN29" s="53" t="str">
        <f t="shared" si="40"/>
        <v>-</v>
      </c>
      <c r="CO29" s="53" t="str">
        <f t="shared" si="41"/>
        <v>-</v>
      </c>
      <c r="CP29" s="53" t="str">
        <f t="shared" si="42"/>
        <v>-</v>
      </c>
      <c r="CQ29" s="53" t="str">
        <f t="shared" si="43"/>
        <v>-</v>
      </c>
      <c r="CR29" s="53" t="str">
        <f t="shared" si="44"/>
        <v>-</v>
      </c>
      <c r="CS29" s="53" t="str">
        <f t="shared" si="3"/>
        <v>-</v>
      </c>
      <c r="CT29" s="53" t="str">
        <f t="shared" si="45"/>
        <v>-</v>
      </c>
      <c r="CU29" s="53" t="str">
        <f t="shared" si="46"/>
        <v>-</v>
      </c>
      <c r="CV29" s="53" t="str">
        <f t="shared" si="47"/>
        <v>-</v>
      </c>
      <c r="CW29" s="53" t="str">
        <f t="shared" si="48"/>
        <v>-</v>
      </c>
      <c r="CX29" s="53" t="str">
        <f t="shared" si="49"/>
        <v>-</v>
      </c>
      <c r="CY29" s="53" t="s">
        <v>41</v>
      </c>
      <c r="CZ29" s="53" t="str">
        <f t="shared" si="50"/>
        <v>-</v>
      </c>
      <c r="DA29" s="53" t="str">
        <f t="shared" si="51"/>
        <v>-</v>
      </c>
      <c r="DB29" s="53" t="str">
        <f t="shared" si="52"/>
        <v>-</v>
      </c>
      <c r="DC29" s="53" t="str">
        <f>IF(DB29="-","-",DB29*1.1)</f>
        <v>-</v>
      </c>
      <c r="DD29" s="53" t="str">
        <f t="shared" si="54"/>
        <v>-</v>
      </c>
      <c r="DE29" s="60"/>
    </row>
    <row r="30" spans="1:109" ht="24.75" customHeight="1" x14ac:dyDescent="0.2">
      <c r="A30" s="49" t="s">
        <v>56</v>
      </c>
      <c r="B30" s="235">
        <f>IF((ISTEXT(VLOOKUP(AP30,AP30:BK30,AP30,0)))=TRUE,VLOOKUP(AP30,AP30:BK30,AP30,0),ROUND(IF(AND(NOT(A_Region2="РБ"),NOT(A_Region2="EUR")),VLOOKUP(AP30,AP30:BK30,AP30,0)*(1-B49),IF(A_Region2="РБ",VLOOKUP(AP30,AP30:BK30,AP30,0)*Belarus*(1-B49),VLOOKUP(AP30,AP30:BK30,AP30,0)*B_EUR*(1-B49))),2))</f>
        <v>2.42</v>
      </c>
      <c r="C30" s="236"/>
      <c r="D30" s="235">
        <f>IF((ISTEXT(VLOOKUP(BM30,BM30:CH30,BM30,0)))=TRUE,VLOOKUP(BM30,BM30:CH30,BM30,0),ROUND(IF(AND(NOT(A_Region2="РБ"),NOT(A_Region2="EUR")),VLOOKUP(BM30,BM30:CH30,BM30,0)*(1-C49),IF(A_Region2="РБ",VLOOKUP(BM30,BM30:CH30,BM30,0)*Belarus*(1-C49),VLOOKUP(BM30,BM30:CH30,BM30,0)*B_EUR*(1-C49))),2))</f>
        <v>2.42</v>
      </c>
      <c r="E30" s="236"/>
      <c r="F30" s="235">
        <f t="shared" si="0"/>
        <v>4.6399999999999997</v>
      </c>
      <c r="G30" s="236"/>
      <c r="H30" s="50"/>
      <c r="I30" s="75"/>
      <c r="J30" s="75"/>
      <c r="K30" s="75"/>
      <c r="L30" s="75"/>
      <c r="M30" s="75"/>
      <c r="N30" s="75"/>
      <c r="O30" s="75"/>
      <c r="P30" s="64"/>
      <c r="Q30" s="64"/>
      <c r="S30" s="40"/>
      <c r="T30" s="51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60"/>
      <c r="AP30" s="40">
        <f>MATCH(A_Region2,AP6:BK6,0)</f>
        <v>4</v>
      </c>
      <c r="AQ30" s="52">
        <v>101</v>
      </c>
      <c r="AR30" s="52">
        <f t="shared" si="4"/>
        <v>101</v>
      </c>
      <c r="AS30" s="52">
        <f t="shared" si="5"/>
        <v>101</v>
      </c>
      <c r="AT30" s="52">
        <f t="shared" si="6"/>
        <v>101</v>
      </c>
      <c r="AU30" s="52">
        <f t="shared" si="7"/>
        <v>101</v>
      </c>
      <c r="AV30" s="52">
        <f t="shared" si="8"/>
        <v>101</v>
      </c>
      <c r="AW30" s="52">
        <f t="shared" si="9"/>
        <v>101</v>
      </c>
      <c r="AX30" s="52">
        <f t="shared" si="10"/>
        <v>101</v>
      </c>
      <c r="AY30" s="52">
        <f t="shared" si="1"/>
        <v>101</v>
      </c>
      <c r="AZ30" s="52">
        <f t="shared" si="11"/>
        <v>101</v>
      </c>
      <c r="BA30" s="52">
        <f t="shared" si="12"/>
        <v>101</v>
      </c>
      <c r="BB30" s="52">
        <f t="shared" si="13"/>
        <v>101</v>
      </c>
      <c r="BC30" s="52">
        <f t="shared" si="14"/>
        <v>101</v>
      </c>
      <c r="BD30" s="52">
        <f t="shared" si="15"/>
        <v>101</v>
      </c>
      <c r="BE30" s="52">
        <v>93</v>
      </c>
      <c r="BF30" s="52">
        <f t="shared" si="16"/>
        <v>93</v>
      </c>
      <c r="BG30" s="52">
        <f t="shared" si="17"/>
        <v>93</v>
      </c>
      <c r="BH30" s="52">
        <f t="shared" si="18"/>
        <v>101</v>
      </c>
      <c r="BI30" s="52">
        <f t="shared" si="19"/>
        <v>111.10000000000001</v>
      </c>
      <c r="BJ30" s="52">
        <f t="shared" si="20"/>
        <v>101</v>
      </c>
      <c r="BK30" s="60"/>
      <c r="BM30" s="40">
        <f>MATCH(A_Region2,BM6:CH6,0)</f>
        <v>4</v>
      </c>
      <c r="BN30" s="52">
        <v>101</v>
      </c>
      <c r="BO30" s="52">
        <f t="shared" si="21"/>
        <v>101</v>
      </c>
      <c r="BP30" s="52">
        <f t="shared" si="22"/>
        <v>101</v>
      </c>
      <c r="BQ30" s="52">
        <f t="shared" si="23"/>
        <v>101</v>
      </c>
      <c r="BR30" s="52">
        <f t="shared" si="24"/>
        <v>101</v>
      </c>
      <c r="BS30" s="52">
        <f t="shared" si="25"/>
        <v>101</v>
      </c>
      <c r="BT30" s="52">
        <f t="shared" si="26"/>
        <v>101</v>
      </c>
      <c r="BU30" s="52">
        <f t="shared" si="27"/>
        <v>101</v>
      </c>
      <c r="BV30" s="52">
        <f t="shared" si="2"/>
        <v>101</v>
      </c>
      <c r="BW30" s="52">
        <f t="shared" si="28"/>
        <v>101</v>
      </c>
      <c r="BX30" s="52">
        <f t="shared" si="29"/>
        <v>101</v>
      </c>
      <c r="BY30" s="52">
        <f t="shared" si="30"/>
        <v>101</v>
      </c>
      <c r="BZ30" s="52">
        <f t="shared" si="31"/>
        <v>101</v>
      </c>
      <c r="CA30" s="52">
        <f t="shared" si="32"/>
        <v>101</v>
      </c>
      <c r="CB30" s="52">
        <v>93</v>
      </c>
      <c r="CC30" s="52">
        <f t="shared" si="33"/>
        <v>93</v>
      </c>
      <c r="CD30" s="52">
        <f t="shared" si="34"/>
        <v>93</v>
      </c>
      <c r="CE30" s="52">
        <f t="shared" si="35"/>
        <v>101</v>
      </c>
      <c r="CF30" s="52">
        <f t="shared" si="36"/>
        <v>111.10000000000001</v>
      </c>
      <c r="CG30" s="52">
        <f t="shared" si="37"/>
        <v>101</v>
      </c>
      <c r="CH30" s="60"/>
      <c r="CJ30" s="40">
        <f>MATCH(A_Region2,CJ6:DE6,0)</f>
        <v>4</v>
      </c>
      <c r="CK30" s="53">
        <v>126</v>
      </c>
      <c r="CL30" s="53">
        <f t="shared" si="38"/>
        <v>126</v>
      </c>
      <c r="CM30" s="53">
        <f t="shared" si="39"/>
        <v>126</v>
      </c>
      <c r="CN30" s="53">
        <f t="shared" si="40"/>
        <v>126</v>
      </c>
      <c r="CO30" s="53">
        <f t="shared" si="41"/>
        <v>126</v>
      </c>
      <c r="CP30" s="53">
        <f t="shared" si="42"/>
        <v>126</v>
      </c>
      <c r="CQ30" s="53">
        <f t="shared" si="43"/>
        <v>126</v>
      </c>
      <c r="CR30" s="53">
        <f t="shared" si="44"/>
        <v>126</v>
      </c>
      <c r="CS30" s="53">
        <f t="shared" si="3"/>
        <v>126</v>
      </c>
      <c r="CT30" s="53">
        <f t="shared" si="45"/>
        <v>126</v>
      </c>
      <c r="CU30" s="53">
        <f t="shared" si="46"/>
        <v>126</v>
      </c>
      <c r="CV30" s="53">
        <f t="shared" si="47"/>
        <v>126</v>
      </c>
      <c r="CW30" s="53">
        <f t="shared" si="48"/>
        <v>126</v>
      </c>
      <c r="CX30" s="53">
        <f t="shared" si="49"/>
        <v>126</v>
      </c>
      <c r="CY30" s="53">
        <v>126</v>
      </c>
      <c r="CZ30" s="53">
        <f t="shared" si="50"/>
        <v>126</v>
      </c>
      <c r="DA30" s="53">
        <f t="shared" si="51"/>
        <v>126</v>
      </c>
      <c r="DB30" s="53">
        <f t="shared" si="52"/>
        <v>126</v>
      </c>
      <c r="DC30" s="53">
        <f t="shared" si="55"/>
        <v>138.60000000000002</v>
      </c>
      <c r="DD30" s="53">
        <f t="shared" si="54"/>
        <v>126</v>
      </c>
      <c r="DE30" s="60"/>
    </row>
    <row r="31" spans="1:109" ht="33.75" customHeight="1" x14ac:dyDescent="0.2">
      <c r="A31" s="57" t="s">
        <v>57</v>
      </c>
      <c r="B31" s="235">
        <f>IF((ISTEXT(VLOOKUP(S31,S31:AN31,S31,0)))=TRUE,VLOOKUP(S31,S31:AN31,S31,0),ROUND(IF(AND(NOT(A_Region2="РБ"),NOT(A_Region2="EUR")),VLOOKUP(S31,S31:AN31,S31,0)*(1-E49),IF(A_Region2="РБ",VLOOKUP(S31,S31:AN31,S31,0)*Belarus*(1-E49),VLOOKUP(S31,S31:AN31,S31,0)*B_EUR*(1-E49))),2))</f>
        <v>3.83</v>
      </c>
      <c r="C31" s="237"/>
      <c r="D31" s="237"/>
      <c r="E31" s="238"/>
      <c r="F31" s="235">
        <f t="shared" si="0"/>
        <v>7.36</v>
      </c>
      <c r="G31" s="236"/>
      <c r="H31" s="50"/>
      <c r="I31" s="76"/>
      <c r="J31" s="75"/>
      <c r="K31" s="75"/>
      <c r="L31" s="75"/>
      <c r="M31" s="75"/>
      <c r="N31" s="75"/>
      <c r="O31" s="77"/>
      <c r="P31" s="64"/>
      <c r="Q31" s="64"/>
      <c r="S31" s="40">
        <f>MATCH(A_Region2,S6:AN6,0)</f>
        <v>4</v>
      </c>
      <c r="T31" s="51">
        <v>160</v>
      </c>
      <c r="U31" s="52">
        <f>T31</f>
        <v>160</v>
      </c>
      <c r="V31" s="52">
        <f>T31</f>
        <v>160</v>
      </c>
      <c r="W31" s="52">
        <f>T31</f>
        <v>160</v>
      </c>
      <c r="X31" s="52">
        <f>T31</f>
        <v>160</v>
      </c>
      <c r="Y31" s="52">
        <f>T31</f>
        <v>160</v>
      </c>
      <c r="Z31" s="52">
        <f>T31</f>
        <v>160</v>
      </c>
      <c r="AA31" s="52">
        <f>T31</f>
        <v>160</v>
      </c>
      <c r="AB31" s="52">
        <f>Y31</f>
        <v>160</v>
      </c>
      <c r="AC31" s="52">
        <f>T31</f>
        <v>160</v>
      </c>
      <c r="AD31" s="52">
        <f>AC31</f>
        <v>160</v>
      </c>
      <c r="AE31" s="52">
        <f>AC31</f>
        <v>160</v>
      </c>
      <c r="AF31" s="52">
        <f t="shared" ref="AF31:AF41" si="56">AC31</f>
        <v>160</v>
      </c>
      <c r="AG31" s="52">
        <f t="shared" ref="AG31:AG41" si="57">AC31</f>
        <v>160</v>
      </c>
      <c r="AH31" s="52">
        <v>149</v>
      </c>
      <c r="AI31" s="78">
        <f>AH31</f>
        <v>149</v>
      </c>
      <c r="AJ31" s="52">
        <f>AH31</f>
        <v>149</v>
      </c>
      <c r="AK31" s="52">
        <f>T31</f>
        <v>160</v>
      </c>
      <c r="AL31" s="52">
        <f>AK31*1.1</f>
        <v>176</v>
      </c>
      <c r="AM31" s="52">
        <f>AK31</f>
        <v>160</v>
      </c>
      <c r="AN31" s="60"/>
      <c r="AP31" s="40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60"/>
      <c r="BM31" s="40">
        <f>MATCH(A_Region2,BM6:CH6,0)</f>
        <v>4</v>
      </c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60"/>
      <c r="CJ31" s="40">
        <f>MATCH(A_Region2,CJ6:DE6,0)</f>
        <v>4</v>
      </c>
      <c r="CK31" s="53">
        <v>200</v>
      </c>
      <c r="CL31" s="53">
        <f t="shared" si="38"/>
        <v>200</v>
      </c>
      <c r="CM31" s="53">
        <f t="shared" si="39"/>
        <v>200</v>
      </c>
      <c r="CN31" s="53">
        <f t="shared" si="40"/>
        <v>200</v>
      </c>
      <c r="CO31" s="53">
        <f t="shared" si="41"/>
        <v>200</v>
      </c>
      <c r="CP31" s="53">
        <f t="shared" si="42"/>
        <v>200</v>
      </c>
      <c r="CQ31" s="53">
        <f t="shared" si="43"/>
        <v>200</v>
      </c>
      <c r="CR31" s="53">
        <f t="shared" si="44"/>
        <v>200</v>
      </c>
      <c r="CS31" s="53">
        <f t="shared" si="3"/>
        <v>200</v>
      </c>
      <c r="CT31" s="53">
        <f t="shared" si="45"/>
        <v>200</v>
      </c>
      <c r="CU31" s="53">
        <f t="shared" si="46"/>
        <v>200</v>
      </c>
      <c r="CV31" s="53">
        <f t="shared" si="47"/>
        <v>200</v>
      </c>
      <c r="CW31" s="53">
        <f t="shared" si="48"/>
        <v>200</v>
      </c>
      <c r="CX31" s="53">
        <f t="shared" si="49"/>
        <v>200</v>
      </c>
      <c r="CY31" s="53">
        <v>200</v>
      </c>
      <c r="CZ31" s="53">
        <f>CY31</f>
        <v>200</v>
      </c>
      <c r="DA31" s="53">
        <f>CY31</f>
        <v>200</v>
      </c>
      <c r="DB31" s="53">
        <f t="shared" si="52"/>
        <v>200</v>
      </c>
      <c r="DC31" s="53">
        <f t="shared" si="55"/>
        <v>220.00000000000003</v>
      </c>
      <c r="DD31" s="53">
        <f t="shared" si="54"/>
        <v>200</v>
      </c>
      <c r="DE31" s="60"/>
    </row>
    <row r="32" spans="1:109" ht="33.75" customHeight="1" x14ac:dyDescent="0.2">
      <c r="A32" s="79" t="s">
        <v>5</v>
      </c>
      <c r="B32" s="80" t="s">
        <v>58</v>
      </c>
      <c r="C32" s="80" t="s">
        <v>59</v>
      </c>
      <c r="D32" s="27" t="s">
        <v>6</v>
      </c>
      <c r="E32" s="81"/>
      <c r="F32" s="50"/>
      <c r="G32" s="50"/>
      <c r="H32" s="50"/>
      <c r="I32" s="82" t="s">
        <v>60</v>
      </c>
      <c r="J32" s="82"/>
      <c r="K32" s="82"/>
      <c r="L32" s="82"/>
      <c r="M32" s="82"/>
      <c r="N32" s="82"/>
      <c r="O32" s="82"/>
      <c r="P32" s="64"/>
      <c r="Q32" s="64"/>
      <c r="T32" s="83"/>
      <c r="U32" s="83"/>
      <c r="V32" s="83"/>
      <c r="W32" s="83"/>
      <c r="X32" s="83"/>
      <c r="Y32" s="83"/>
      <c r="Z32" s="83"/>
      <c r="AA32" s="83"/>
      <c r="AB32" s="52"/>
      <c r="AC32" s="83"/>
      <c r="AD32" s="83"/>
      <c r="AE32" s="83"/>
      <c r="AF32" s="83"/>
      <c r="AG32" s="83"/>
      <c r="AH32" s="83"/>
      <c r="AI32" s="52"/>
      <c r="AJ32" s="83"/>
      <c r="AK32" s="83"/>
      <c r="AL32" s="52"/>
      <c r="AM32" s="52"/>
      <c r="AN32" s="83"/>
      <c r="AP32" s="40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60"/>
      <c r="BM32" s="40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60"/>
      <c r="CJ32" s="40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60"/>
    </row>
    <row r="33" spans="1:109" ht="42" customHeight="1" x14ac:dyDescent="0.2">
      <c r="A33" s="84" t="s">
        <v>61</v>
      </c>
      <c r="B33" s="239">
        <f>IF((ISTEXT(VLOOKUP(S33,S33:AN33,S33,0)))=TRUE,VLOOKUP(S33,S33:AN33,S33,0),ROUND(IF(AND(NOT(A_Region2="РБ"),NOT(A_Region2="EUR")),VLOOKUP(S33,S33:AN33,S33,0)*(1-B49),IF(A_Region2="РБ",VLOOKUP(S33,S33:AN33,S33,0)*Belarus*(1-B49),VLOOKUP(S33,S33:AN33,S33,0)*B_EUR*(1-B49))),2))</f>
        <v>21.34</v>
      </c>
      <c r="C33" s="239">
        <f>IF((ISTEXT(VLOOKUP(AP33,AP33:BK33,AP33,0)))=TRUE,VLOOKUP(AP33,AP33:BK33,AP33,0),ROUND(IF(AND(NOT(A_Region2="РБ"),NOT(A_Region2="EUR")),VLOOKUP(AP33,AP33:BK33,AP33,0)*(1-B49),IF(A_Region2="РБ",VLOOKUP(AP33,AP33:BK33,AP33,0)*Belarus*(1-B49),VLOOKUP(AP33,AP33:BK33,AP33,0)*B_EUR*(1-B49))),2))</f>
        <v>21.79</v>
      </c>
      <c r="D33" s="240" t="s">
        <v>41</v>
      </c>
      <c r="E33" s="240" t="s">
        <v>41</v>
      </c>
      <c r="F33" s="50"/>
      <c r="G33" s="50"/>
      <c r="H33" s="50"/>
      <c r="I33" s="75" t="s">
        <v>62</v>
      </c>
      <c r="J33" s="75"/>
      <c r="K33" s="75"/>
      <c r="L33" s="75"/>
      <c r="M33" s="75"/>
      <c r="N33" s="75"/>
      <c r="O33" s="75"/>
      <c r="P33" s="64"/>
      <c r="Q33" s="64"/>
      <c r="S33" s="40">
        <f>MATCH(A_Region2,S6:AN6,0)</f>
        <v>4</v>
      </c>
      <c r="T33" s="51">
        <v>892</v>
      </c>
      <c r="U33" s="78">
        <f t="shared" ref="U33:U41" si="58">T33</f>
        <v>892</v>
      </c>
      <c r="V33" s="52">
        <f t="shared" ref="V33:V41" si="59">T33</f>
        <v>892</v>
      </c>
      <c r="W33" s="52">
        <f t="shared" ref="W33:W41" si="60">T33</f>
        <v>892</v>
      </c>
      <c r="X33" s="52">
        <f t="shared" ref="X33:X41" si="61">T33</f>
        <v>892</v>
      </c>
      <c r="Y33" s="52">
        <f t="shared" ref="Y33:Y41" si="62">T33</f>
        <v>892</v>
      </c>
      <c r="Z33" s="52">
        <f t="shared" ref="Z33:Z41" si="63">T33</f>
        <v>892</v>
      </c>
      <c r="AA33" s="52">
        <f t="shared" ref="AA33:AA41" si="64">T33</f>
        <v>892</v>
      </c>
      <c r="AB33" s="52">
        <f t="shared" ref="AB33:AB41" si="65">Y33</f>
        <v>892</v>
      </c>
      <c r="AC33" s="52">
        <f t="shared" ref="AC33:AC41" si="66">T33</f>
        <v>892</v>
      </c>
      <c r="AD33" s="52">
        <f t="shared" ref="AD33:AD41" si="67">AC33</f>
        <v>892</v>
      </c>
      <c r="AE33" s="52">
        <f t="shared" ref="AE33:AE41" si="68">AC33</f>
        <v>892</v>
      </c>
      <c r="AF33" s="52">
        <f t="shared" si="56"/>
        <v>892</v>
      </c>
      <c r="AG33" s="52">
        <f t="shared" si="57"/>
        <v>892</v>
      </c>
      <c r="AH33" s="52">
        <f t="shared" ref="AH33:AH39" si="69">T33</f>
        <v>892</v>
      </c>
      <c r="AI33" s="52">
        <f t="shared" ref="AI33:AI40" si="70">AH33</f>
        <v>892</v>
      </c>
      <c r="AJ33" s="52">
        <f t="shared" ref="AJ33:AJ40" si="71">AH33</f>
        <v>892</v>
      </c>
      <c r="AK33" s="52">
        <f t="shared" ref="AK33:AK41" si="72">T33</f>
        <v>892</v>
      </c>
      <c r="AL33" s="52">
        <f t="shared" ref="AL33:AL41" si="73">AK33*1.1</f>
        <v>981.2</v>
      </c>
      <c r="AM33" s="52">
        <f t="shared" ref="AM33:AM41" si="74">AK33</f>
        <v>892</v>
      </c>
      <c r="AN33" s="60"/>
      <c r="AP33" s="40">
        <f>MATCH(A_Region2,AP6:BK6,0)</f>
        <v>4</v>
      </c>
      <c r="AQ33" s="52">
        <v>911</v>
      </c>
      <c r="AR33" s="52">
        <f t="shared" si="4"/>
        <v>911</v>
      </c>
      <c r="AS33" s="52">
        <f t="shared" si="5"/>
        <v>911</v>
      </c>
      <c r="AT33" s="52">
        <f t="shared" si="6"/>
        <v>911</v>
      </c>
      <c r="AU33" s="52">
        <f t="shared" si="7"/>
        <v>911</v>
      </c>
      <c r="AV33" s="52">
        <f t="shared" si="8"/>
        <v>911</v>
      </c>
      <c r="AW33" s="52">
        <f t="shared" si="9"/>
        <v>911</v>
      </c>
      <c r="AX33" s="52">
        <f t="shared" si="10"/>
        <v>911</v>
      </c>
      <c r="AY33" s="52">
        <f t="shared" ref="AY33:AY40" si="75">AV33</f>
        <v>911</v>
      </c>
      <c r="AZ33" s="52">
        <f t="shared" si="11"/>
        <v>911</v>
      </c>
      <c r="BA33" s="52">
        <f t="shared" ref="BA33:BA40" si="76">AZ33</f>
        <v>911</v>
      </c>
      <c r="BB33" s="52">
        <f t="shared" ref="BB33:BB40" si="77">AZ33</f>
        <v>911</v>
      </c>
      <c r="BC33" s="52">
        <f t="shared" si="14"/>
        <v>911</v>
      </c>
      <c r="BD33" s="52">
        <f t="shared" si="15"/>
        <v>911</v>
      </c>
      <c r="BE33" s="52">
        <f t="shared" ref="BE33:BE40" si="78">AQ33</f>
        <v>911</v>
      </c>
      <c r="BF33" s="52">
        <f t="shared" si="16"/>
        <v>911</v>
      </c>
      <c r="BG33" s="52">
        <f t="shared" si="17"/>
        <v>911</v>
      </c>
      <c r="BH33" s="52">
        <f t="shared" si="18"/>
        <v>911</v>
      </c>
      <c r="BI33" s="52">
        <f t="shared" si="19"/>
        <v>1002.1000000000001</v>
      </c>
      <c r="BJ33" s="52">
        <f t="shared" si="20"/>
        <v>911</v>
      </c>
      <c r="BK33" s="60"/>
      <c r="BM33" s="40">
        <f>MATCH(A_Region2,BM6:CH6,0)</f>
        <v>4</v>
      </c>
      <c r="BN33" s="52" t="s">
        <v>41</v>
      </c>
      <c r="BO33" s="52" t="str">
        <f t="shared" si="21"/>
        <v>-</v>
      </c>
      <c r="BP33" s="52" t="str">
        <f t="shared" si="22"/>
        <v>-</v>
      </c>
      <c r="BQ33" s="52" t="str">
        <f t="shared" si="23"/>
        <v>-</v>
      </c>
      <c r="BR33" s="52" t="str">
        <f t="shared" si="24"/>
        <v>-</v>
      </c>
      <c r="BS33" s="52" t="str">
        <f t="shared" si="25"/>
        <v>-</v>
      </c>
      <c r="BT33" s="52" t="str">
        <f t="shared" si="26"/>
        <v>-</v>
      </c>
      <c r="BU33" s="52" t="str">
        <f t="shared" si="27"/>
        <v>-</v>
      </c>
      <c r="BV33" s="52" t="str">
        <f>BS33</f>
        <v>-</v>
      </c>
      <c r="BW33" s="52" t="str">
        <f t="shared" si="28"/>
        <v>-</v>
      </c>
      <c r="BX33" s="52" t="str">
        <f>BW33</f>
        <v>-</v>
      </c>
      <c r="BY33" s="52" t="str">
        <f>BW33</f>
        <v>-</v>
      </c>
      <c r="BZ33" s="52" t="str">
        <f t="shared" si="31"/>
        <v>-</v>
      </c>
      <c r="CA33" s="52" t="str">
        <f t="shared" si="32"/>
        <v>-</v>
      </c>
      <c r="CB33" s="52" t="str">
        <f>BN33</f>
        <v>-</v>
      </c>
      <c r="CC33" s="52" t="str">
        <f>BN33</f>
        <v>-</v>
      </c>
      <c r="CD33" s="52" t="str">
        <f>BN33</f>
        <v>-</v>
      </c>
      <c r="CE33" s="52" t="str">
        <f t="shared" si="35"/>
        <v>-</v>
      </c>
      <c r="CF33" s="52" t="s">
        <v>41</v>
      </c>
      <c r="CG33" s="52" t="str">
        <f t="shared" si="37"/>
        <v>-</v>
      </c>
      <c r="CH33" s="60"/>
      <c r="CJ33" s="40">
        <f>MATCH(A_Region2,CJ6:DE6,0)</f>
        <v>4</v>
      </c>
      <c r="CK33" s="52" t="s">
        <v>41</v>
      </c>
      <c r="CL33" s="52" t="str">
        <f t="shared" ref="CL33:CL34" si="79">CK33</f>
        <v>-</v>
      </c>
      <c r="CM33" s="52" t="str">
        <f t="shared" ref="CM33:CM34" si="80">CK33</f>
        <v>-</v>
      </c>
      <c r="CN33" s="52" t="str">
        <f t="shared" ref="CN33:CN34" si="81">CK33</f>
        <v>-</v>
      </c>
      <c r="CO33" s="52" t="str">
        <f t="shared" ref="CO33:CO34" si="82">CK33</f>
        <v>-</v>
      </c>
      <c r="CP33" s="52" t="str">
        <f t="shared" ref="CP33:CP34" si="83">CK33</f>
        <v>-</v>
      </c>
      <c r="CQ33" s="52" t="str">
        <f t="shared" ref="CQ33:CQ34" si="84">CK33</f>
        <v>-</v>
      </c>
      <c r="CR33" s="52" t="str">
        <f t="shared" ref="CR33:CR34" si="85">CK33</f>
        <v>-</v>
      </c>
      <c r="CS33" s="52" t="str">
        <f>CP33</f>
        <v>-</v>
      </c>
      <c r="CT33" s="52" t="str">
        <f t="shared" ref="CT33:CT34" si="86">CK33</f>
        <v>-</v>
      </c>
      <c r="CU33" s="52" t="str">
        <f>CT33</f>
        <v>-</v>
      </c>
      <c r="CV33" s="52" t="str">
        <f>CT33</f>
        <v>-</v>
      </c>
      <c r="CW33" s="52" t="str">
        <f t="shared" ref="CW33:CW34" si="87">CT33</f>
        <v>-</v>
      </c>
      <c r="CX33" s="52" t="str">
        <f t="shared" ref="CX33:CX34" si="88">CT33</f>
        <v>-</v>
      </c>
      <c r="CY33" s="52" t="str">
        <f>CK33</f>
        <v>-</v>
      </c>
      <c r="CZ33" s="52" t="str">
        <f>CK33</f>
        <v>-</v>
      </c>
      <c r="DA33" s="52" t="str">
        <f>CK33</f>
        <v>-</v>
      </c>
      <c r="DB33" s="52" t="str">
        <f t="shared" ref="DB33:DB34" si="89">CK33</f>
        <v>-</v>
      </c>
      <c r="DC33" s="52" t="s">
        <v>41</v>
      </c>
      <c r="DD33" s="52" t="str">
        <f t="shared" ref="DD33:DD34" si="90">DB33</f>
        <v>-</v>
      </c>
      <c r="DE33" s="60"/>
    </row>
    <row r="34" spans="1:109" ht="32.25" customHeight="1" x14ac:dyDescent="0.2">
      <c r="A34" s="84" t="s">
        <v>63</v>
      </c>
      <c r="B34" s="239">
        <f>IF((ISTEXT(VLOOKUP(S34,S34:AN34,S34,0)))=TRUE,VLOOKUP(S34,S34:AN34,S34,0),ROUND(IF(AND(NOT(A_Region2="РБ"),NOT(A_Region2="EUR")),VLOOKUP(S34,S34:AN34,S34,0)*(1-B49),IF(A_Region2="РБ",VLOOKUP(S34,S34:AN34,S34,0)*Belarus*(1-B49),VLOOKUP(S34,S34:AN34,S34,0)*B_EUR*(1-B49))),2))</f>
        <v>103.02</v>
      </c>
      <c r="C34" s="239">
        <f>IF((ISTEXT(VLOOKUP(AP34,AP34:BK34,AP34,0)))=TRUE,VLOOKUP(AP34,AP34:BK34,AP34,0),ROUND(IF(AND(NOT(A_Region2="РБ"),NOT(A_Region2="EUR")),VLOOKUP(AP34,AP34:BK34,AP34,0)*(1-B49),IF(A_Region2="РБ",VLOOKUP(AP34,AP34:BK34,AP34,0)*Belarus*(1-B49),VLOOKUP(AP34,AP34:BK34,AP34,0)*B_EUR*(1-B49))),2))</f>
        <v>106.13</v>
      </c>
      <c r="D34" s="240" t="s">
        <v>41</v>
      </c>
      <c r="E34" s="240" t="s">
        <v>41</v>
      </c>
      <c r="F34" s="50"/>
      <c r="G34" s="50"/>
      <c r="H34" s="50"/>
      <c r="I34" s="75" t="s">
        <v>64</v>
      </c>
      <c r="J34" s="74"/>
      <c r="K34" s="74"/>
      <c r="L34" s="74"/>
      <c r="M34" s="74"/>
      <c r="N34" s="74"/>
      <c r="O34" s="74"/>
      <c r="P34" s="64"/>
      <c r="Q34" s="64"/>
      <c r="S34" s="40">
        <f>MATCH(A_Region2,S6:AN6,0)</f>
        <v>4</v>
      </c>
      <c r="T34" s="52">
        <v>4307</v>
      </c>
      <c r="U34" s="52">
        <f t="shared" si="58"/>
        <v>4307</v>
      </c>
      <c r="V34" s="52">
        <f t="shared" si="59"/>
        <v>4307</v>
      </c>
      <c r="W34" s="52">
        <f t="shared" si="60"/>
        <v>4307</v>
      </c>
      <c r="X34" s="52">
        <f t="shared" si="61"/>
        <v>4307</v>
      </c>
      <c r="Y34" s="52">
        <f t="shared" si="62"/>
        <v>4307</v>
      </c>
      <c r="Z34" s="52">
        <f t="shared" si="63"/>
        <v>4307</v>
      </c>
      <c r="AA34" s="52">
        <f t="shared" si="64"/>
        <v>4307</v>
      </c>
      <c r="AB34" s="52">
        <f t="shared" si="65"/>
        <v>4307</v>
      </c>
      <c r="AC34" s="52">
        <f t="shared" si="66"/>
        <v>4307</v>
      </c>
      <c r="AD34" s="52">
        <f t="shared" si="67"/>
        <v>4307</v>
      </c>
      <c r="AE34" s="52">
        <f t="shared" si="68"/>
        <v>4307</v>
      </c>
      <c r="AF34" s="52">
        <f t="shared" si="56"/>
        <v>4307</v>
      </c>
      <c r="AG34" s="52">
        <f t="shared" si="57"/>
        <v>4307</v>
      </c>
      <c r="AH34" s="52">
        <f t="shared" si="69"/>
        <v>4307</v>
      </c>
      <c r="AI34" s="52">
        <f t="shared" si="70"/>
        <v>4307</v>
      </c>
      <c r="AJ34" s="52">
        <f t="shared" si="71"/>
        <v>4307</v>
      </c>
      <c r="AK34" s="52">
        <f t="shared" si="72"/>
        <v>4307</v>
      </c>
      <c r="AL34" s="52">
        <f t="shared" si="73"/>
        <v>4737.7000000000007</v>
      </c>
      <c r="AM34" s="52">
        <f t="shared" si="74"/>
        <v>4307</v>
      </c>
      <c r="AN34" s="60"/>
      <c r="AP34" s="40">
        <f>MATCH(A_Region2,AP6:BK6,0)</f>
        <v>4</v>
      </c>
      <c r="AQ34" s="52">
        <v>4437</v>
      </c>
      <c r="AR34" s="52">
        <f t="shared" si="4"/>
        <v>4437</v>
      </c>
      <c r="AS34" s="52">
        <f t="shared" si="5"/>
        <v>4437</v>
      </c>
      <c r="AT34" s="52">
        <f t="shared" si="6"/>
        <v>4437</v>
      </c>
      <c r="AU34" s="52">
        <f t="shared" si="7"/>
        <v>4437</v>
      </c>
      <c r="AV34" s="52">
        <f t="shared" si="8"/>
        <v>4437</v>
      </c>
      <c r="AW34" s="52">
        <f t="shared" si="9"/>
        <v>4437</v>
      </c>
      <c r="AX34" s="52">
        <f t="shared" si="10"/>
        <v>4437</v>
      </c>
      <c r="AY34" s="52">
        <f t="shared" si="75"/>
        <v>4437</v>
      </c>
      <c r="AZ34" s="52">
        <f t="shared" si="11"/>
        <v>4437</v>
      </c>
      <c r="BA34" s="52">
        <f t="shared" si="76"/>
        <v>4437</v>
      </c>
      <c r="BB34" s="52">
        <f t="shared" si="77"/>
        <v>4437</v>
      </c>
      <c r="BC34" s="52">
        <f t="shared" si="14"/>
        <v>4437</v>
      </c>
      <c r="BD34" s="52">
        <f t="shared" si="15"/>
        <v>4437</v>
      </c>
      <c r="BE34" s="52">
        <f t="shared" si="78"/>
        <v>4437</v>
      </c>
      <c r="BF34" s="52">
        <f t="shared" si="16"/>
        <v>4437</v>
      </c>
      <c r="BG34" s="52">
        <f t="shared" si="17"/>
        <v>4437</v>
      </c>
      <c r="BH34" s="52">
        <f t="shared" si="18"/>
        <v>4437</v>
      </c>
      <c r="BI34" s="52">
        <f t="shared" si="19"/>
        <v>4880.7000000000007</v>
      </c>
      <c r="BJ34" s="52">
        <f t="shared" si="20"/>
        <v>4437</v>
      </c>
      <c r="BK34" s="60"/>
      <c r="BM34" s="40">
        <f>MATCH(A_Region2,BM6:CH6,0)</f>
        <v>4</v>
      </c>
      <c r="BN34" s="52" t="s">
        <v>41</v>
      </c>
      <c r="BO34" s="52" t="str">
        <f t="shared" si="21"/>
        <v>-</v>
      </c>
      <c r="BP34" s="52" t="str">
        <f t="shared" si="22"/>
        <v>-</v>
      </c>
      <c r="BQ34" s="52" t="str">
        <f t="shared" si="23"/>
        <v>-</v>
      </c>
      <c r="BR34" s="52" t="str">
        <f t="shared" si="24"/>
        <v>-</v>
      </c>
      <c r="BS34" s="52" t="str">
        <f t="shared" si="25"/>
        <v>-</v>
      </c>
      <c r="BT34" s="52" t="str">
        <f t="shared" si="26"/>
        <v>-</v>
      </c>
      <c r="BU34" s="52" t="str">
        <f t="shared" si="27"/>
        <v>-</v>
      </c>
      <c r="BV34" s="52" t="str">
        <f>BS34</f>
        <v>-</v>
      </c>
      <c r="BW34" s="52" t="str">
        <f t="shared" si="28"/>
        <v>-</v>
      </c>
      <c r="BX34" s="52" t="str">
        <f>BW34</f>
        <v>-</v>
      </c>
      <c r="BY34" s="52" t="str">
        <f>BW34</f>
        <v>-</v>
      </c>
      <c r="BZ34" s="52" t="str">
        <f t="shared" si="31"/>
        <v>-</v>
      </c>
      <c r="CA34" s="52" t="str">
        <f t="shared" si="32"/>
        <v>-</v>
      </c>
      <c r="CB34" s="52" t="str">
        <f>BN34</f>
        <v>-</v>
      </c>
      <c r="CC34" s="52" t="str">
        <f>BN34</f>
        <v>-</v>
      </c>
      <c r="CD34" s="52" t="str">
        <f>BN34</f>
        <v>-</v>
      </c>
      <c r="CE34" s="52" t="str">
        <f t="shared" si="35"/>
        <v>-</v>
      </c>
      <c r="CF34" s="52" t="s">
        <v>41</v>
      </c>
      <c r="CG34" s="52" t="str">
        <f t="shared" si="37"/>
        <v>-</v>
      </c>
      <c r="CH34" s="60"/>
      <c r="CJ34" s="40">
        <f>MATCH(A_Region2,CJ6:DE6,0)</f>
        <v>4</v>
      </c>
      <c r="CK34" s="52" t="s">
        <v>41</v>
      </c>
      <c r="CL34" s="52" t="str">
        <f t="shared" si="79"/>
        <v>-</v>
      </c>
      <c r="CM34" s="52" t="str">
        <f t="shared" si="80"/>
        <v>-</v>
      </c>
      <c r="CN34" s="52" t="str">
        <f t="shared" si="81"/>
        <v>-</v>
      </c>
      <c r="CO34" s="52" t="str">
        <f t="shared" si="82"/>
        <v>-</v>
      </c>
      <c r="CP34" s="52" t="str">
        <f t="shared" si="83"/>
        <v>-</v>
      </c>
      <c r="CQ34" s="52" t="str">
        <f t="shared" si="84"/>
        <v>-</v>
      </c>
      <c r="CR34" s="52" t="str">
        <f t="shared" si="85"/>
        <v>-</v>
      </c>
      <c r="CS34" s="52" t="str">
        <f>CP34</f>
        <v>-</v>
      </c>
      <c r="CT34" s="52" t="str">
        <f t="shared" si="86"/>
        <v>-</v>
      </c>
      <c r="CU34" s="52" t="str">
        <f>CT34</f>
        <v>-</v>
      </c>
      <c r="CV34" s="52" t="str">
        <f>CT34</f>
        <v>-</v>
      </c>
      <c r="CW34" s="52" t="str">
        <f t="shared" si="87"/>
        <v>-</v>
      </c>
      <c r="CX34" s="52" t="str">
        <f t="shared" si="88"/>
        <v>-</v>
      </c>
      <c r="CY34" s="52" t="str">
        <f>CK34</f>
        <v>-</v>
      </c>
      <c r="CZ34" s="52" t="str">
        <f>CK34</f>
        <v>-</v>
      </c>
      <c r="DA34" s="52" t="str">
        <f>CK34</f>
        <v>-</v>
      </c>
      <c r="DB34" s="52" t="str">
        <f t="shared" si="89"/>
        <v>-</v>
      </c>
      <c r="DC34" s="52" t="s">
        <v>41</v>
      </c>
      <c r="DD34" s="52" t="str">
        <f t="shared" si="90"/>
        <v>-</v>
      </c>
      <c r="DE34" s="60"/>
    </row>
    <row r="35" spans="1:109" ht="25.5" customHeight="1" x14ac:dyDescent="0.2">
      <c r="A35" s="84" t="s">
        <v>65</v>
      </c>
      <c r="B35" s="239">
        <f>IF((ISTEXT(VLOOKUP(S35,S35:AN35,S35,0)))=TRUE,VLOOKUP(S35,S35:AN35,S35,0),ROUND(IF(AND(NOT(A_Region2="РБ"),NOT(A_Region2="EUR")),VLOOKUP(S35,S35:AN35,S35,0)*(1-B49),IF(A_Region2="РБ",VLOOKUP(S35,S35:AN35,S35,0)*Belarus*(1-B49),VLOOKUP(S35,S35:AN35,S35,0)*B_EUR*(1-B49))),2))</f>
        <v>282.5</v>
      </c>
      <c r="C35" s="239">
        <f>IF((ISTEXT(VLOOKUP(AP35,AP35:BK35,AP35,0)))=TRUE,VLOOKUP(AP35,AP35:BK35,AP35,0),ROUND(IF(AND(NOT(A_Region2="РБ"),NOT(A_Region2="EUR")),VLOOKUP(AP35,AP35:BK35,AP35,0)*(1-B49),IF(A_Region2="РБ",VLOOKUP(AP35,AP35:BK35,AP35,0)*Belarus*(1-B49),VLOOKUP(AP35,AP35:BK35,AP35,0)*B_EUR*(1-B49))),2))</f>
        <v>290.95999999999998</v>
      </c>
      <c r="D35" s="240" t="s">
        <v>41</v>
      </c>
      <c r="E35" s="240" t="s">
        <v>41</v>
      </c>
      <c r="F35" s="50"/>
      <c r="G35" s="50"/>
      <c r="H35" s="50"/>
      <c r="I35" s="75" t="s">
        <v>66</v>
      </c>
      <c r="J35" s="75"/>
      <c r="K35" s="75"/>
      <c r="L35" s="75"/>
      <c r="M35" s="75"/>
      <c r="N35" s="75"/>
      <c r="O35" s="75"/>
      <c r="P35" s="64"/>
      <c r="Q35" s="64"/>
      <c r="S35" s="40">
        <f>MATCH(A_Region2,S6:AN6,0)</f>
        <v>4</v>
      </c>
      <c r="T35" s="52">
        <v>11810</v>
      </c>
      <c r="U35" s="52">
        <f t="shared" si="58"/>
        <v>11810</v>
      </c>
      <c r="V35" s="52">
        <f t="shared" si="59"/>
        <v>11810</v>
      </c>
      <c r="W35" s="52">
        <f t="shared" si="60"/>
        <v>11810</v>
      </c>
      <c r="X35" s="52">
        <f t="shared" si="61"/>
        <v>11810</v>
      </c>
      <c r="Y35" s="52">
        <f t="shared" si="62"/>
        <v>11810</v>
      </c>
      <c r="Z35" s="52">
        <f t="shared" si="63"/>
        <v>11810</v>
      </c>
      <c r="AA35" s="52">
        <f t="shared" si="64"/>
        <v>11810</v>
      </c>
      <c r="AB35" s="52">
        <f t="shared" si="65"/>
        <v>11810</v>
      </c>
      <c r="AC35" s="52">
        <f t="shared" si="66"/>
        <v>11810</v>
      </c>
      <c r="AD35" s="52">
        <f t="shared" si="67"/>
        <v>11810</v>
      </c>
      <c r="AE35" s="52">
        <f t="shared" si="68"/>
        <v>11810</v>
      </c>
      <c r="AF35" s="52">
        <f t="shared" si="56"/>
        <v>11810</v>
      </c>
      <c r="AG35" s="52">
        <f t="shared" si="57"/>
        <v>11810</v>
      </c>
      <c r="AH35" s="52">
        <f t="shared" si="69"/>
        <v>11810</v>
      </c>
      <c r="AI35" s="52">
        <f t="shared" si="70"/>
        <v>11810</v>
      </c>
      <c r="AJ35" s="52">
        <f t="shared" si="71"/>
        <v>11810</v>
      </c>
      <c r="AK35" s="52">
        <f t="shared" si="72"/>
        <v>11810</v>
      </c>
      <c r="AL35" s="52">
        <f t="shared" si="73"/>
        <v>12991.000000000002</v>
      </c>
      <c r="AM35" s="52">
        <f t="shared" si="74"/>
        <v>11810</v>
      </c>
      <c r="AN35" s="60"/>
      <c r="AP35" s="40">
        <f>MATCH(A_Region2,AP6:BK6,0)</f>
        <v>4</v>
      </c>
      <c r="AQ35" s="52">
        <v>12164</v>
      </c>
      <c r="AR35" s="52">
        <f t="shared" si="4"/>
        <v>12164</v>
      </c>
      <c r="AS35" s="52">
        <f t="shared" si="5"/>
        <v>12164</v>
      </c>
      <c r="AT35" s="52">
        <f t="shared" si="6"/>
        <v>12164</v>
      </c>
      <c r="AU35" s="52">
        <f t="shared" si="7"/>
        <v>12164</v>
      </c>
      <c r="AV35" s="52">
        <f t="shared" si="8"/>
        <v>12164</v>
      </c>
      <c r="AW35" s="52">
        <f t="shared" si="9"/>
        <v>12164</v>
      </c>
      <c r="AX35" s="52">
        <f t="shared" si="10"/>
        <v>12164</v>
      </c>
      <c r="AY35" s="52">
        <f t="shared" si="75"/>
        <v>12164</v>
      </c>
      <c r="AZ35" s="52">
        <f t="shared" si="11"/>
        <v>12164</v>
      </c>
      <c r="BA35" s="52">
        <f t="shared" si="76"/>
        <v>12164</v>
      </c>
      <c r="BB35" s="52">
        <f t="shared" si="77"/>
        <v>12164</v>
      </c>
      <c r="BC35" s="52">
        <f t="shared" si="14"/>
        <v>12164</v>
      </c>
      <c r="BD35" s="52">
        <f t="shared" si="15"/>
        <v>12164</v>
      </c>
      <c r="BE35" s="52">
        <f t="shared" si="78"/>
        <v>12164</v>
      </c>
      <c r="BF35" s="52">
        <f t="shared" si="16"/>
        <v>12164</v>
      </c>
      <c r="BG35" s="52">
        <f t="shared" si="17"/>
        <v>12164</v>
      </c>
      <c r="BH35" s="52">
        <f t="shared" si="18"/>
        <v>12164</v>
      </c>
      <c r="BI35" s="52">
        <f t="shared" si="19"/>
        <v>13380.400000000001</v>
      </c>
      <c r="BJ35" s="52">
        <f t="shared" si="20"/>
        <v>12164</v>
      </c>
      <c r="BK35" s="60"/>
      <c r="BM35" s="40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60"/>
      <c r="CJ35" s="40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60"/>
    </row>
    <row r="36" spans="1:109" ht="25.5" customHeight="1" x14ac:dyDescent="0.2">
      <c r="A36" s="84" t="s">
        <v>67</v>
      </c>
      <c r="B36" s="239">
        <f>IF((ISTEXT(VLOOKUP(S36,S36:AN36,S36,0)))=TRUE,VLOOKUP(S36,S36:AN36,S36,0),ROUND(IF(AND(NOT(A_Region2="РБ"),NOT(A_Region2="EUR")),VLOOKUP(S36,S36:AN36,S36,0)*(1-B49),IF(A_Region2="РБ",VLOOKUP(S36,S36:AN36,S36,0)*Belarus*(1-B49),VLOOKUP(S36,S36:AN36,S36,0)*B_EUR*(1-B49))),2))</f>
        <v>32.049999999999997</v>
      </c>
      <c r="C36" s="239">
        <f>IF((ISTEXT(VLOOKUP(AP36,AP36:BK36,AP36,0)))=TRUE,VLOOKUP(AP36,AP36:BK36,AP36,0),ROUND(IF(AND(NOT(A_Region2="РБ"),NOT(A_Region2="EUR")),VLOOKUP(AP36,AP36:BK36,AP36,0)*(1-B49),IF(A_Region2="РБ",VLOOKUP(AP36,AP36:BK36,AP36,0)*Belarus*(1-B49),VLOOKUP(AP36,AP36:BK36,AP36,0)*B_EUR*(1-B49))),2))</f>
        <v>33.03</v>
      </c>
      <c r="D36" s="240" t="s">
        <v>41</v>
      </c>
      <c r="E36" s="240" t="s">
        <v>41</v>
      </c>
      <c r="F36" s="50"/>
      <c r="G36" s="50"/>
      <c r="H36" s="50"/>
      <c r="I36" s="75" t="s">
        <v>68</v>
      </c>
      <c r="J36" s="75"/>
      <c r="K36" s="75"/>
      <c r="L36" s="75"/>
      <c r="M36" s="75"/>
      <c r="N36" s="75"/>
      <c r="O36" s="75"/>
      <c r="Q36" s="64"/>
      <c r="S36" s="40">
        <f>MATCH(A_Region2,S6:AN6,0)</f>
        <v>4</v>
      </c>
      <c r="T36" s="52">
        <v>1340</v>
      </c>
      <c r="U36" s="52">
        <f>T36</f>
        <v>1340</v>
      </c>
      <c r="V36" s="52">
        <f>T36</f>
        <v>1340</v>
      </c>
      <c r="W36" s="52">
        <f>T36</f>
        <v>1340</v>
      </c>
      <c r="X36" s="52">
        <f>T36</f>
        <v>1340</v>
      </c>
      <c r="Y36" s="52">
        <f>T36</f>
        <v>1340</v>
      </c>
      <c r="Z36" s="52">
        <f>T36</f>
        <v>1340</v>
      </c>
      <c r="AA36" s="52">
        <f>T36</f>
        <v>1340</v>
      </c>
      <c r="AB36" s="52">
        <f>Y36</f>
        <v>1340</v>
      </c>
      <c r="AC36" s="52">
        <f>T36</f>
        <v>1340</v>
      </c>
      <c r="AD36" s="52">
        <f>AC36</f>
        <v>1340</v>
      </c>
      <c r="AE36" s="52">
        <f>AC36</f>
        <v>1340</v>
      </c>
      <c r="AF36" s="52">
        <f t="shared" si="56"/>
        <v>1340</v>
      </c>
      <c r="AG36" s="52">
        <f t="shared" si="57"/>
        <v>1340</v>
      </c>
      <c r="AH36" s="52">
        <f t="shared" si="69"/>
        <v>1340</v>
      </c>
      <c r="AI36" s="52">
        <f>AH36</f>
        <v>1340</v>
      </c>
      <c r="AJ36" s="52">
        <f>AH36</f>
        <v>1340</v>
      </c>
      <c r="AK36" s="52">
        <f>T36</f>
        <v>1340</v>
      </c>
      <c r="AL36" s="52">
        <f>AK36*1.1</f>
        <v>1474.0000000000002</v>
      </c>
      <c r="AM36" s="52">
        <f>AK36</f>
        <v>1340</v>
      </c>
      <c r="AN36" s="60"/>
      <c r="AP36" s="40">
        <f>MATCH(A_Region2,AP6:BK6,0)</f>
        <v>4</v>
      </c>
      <c r="AQ36" s="52">
        <v>1381</v>
      </c>
      <c r="AR36" s="52">
        <f>AQ36</f>
        <v>1381</v>
      </c>
      <c r="AS36" s="52">
        <f>AQ36</f>
        <v>1381</v>
      </c>
      <c r="AT36" s="52">
        <f>AQ36</f>
        <v>1381</v>
      </c>
      <c r="AU36" s="52">
        <f>AQ36</f>
        <v>1381</v>
      </c>
      <c r="AV36" s="52">
        <f>AQ36</f>
        <v>1381</v>
      </c>
      <c r="AW36" s="52">
        <f>AQ36</f>
        <v>1381</v>
      </c>
      <c r="AX36" s="52">
        <f>AQ36</f>
        <v>1381</v>
      </c>
      <c r="AY36" s="52">
        <f t="shared" si="75"/>
        <v>1381</v>
      </c>
      <c r="AZ36" s="52">
        <f>AQ36</f>
        <v>1381</v>
      </c>
      <c r="BA36" s="52">
        <f t="shared" si="76"/>
        <v>1381</v>
      </c>
      <c r="BB36" s="52">
        <f t="shared" si="77"/>
        <v>1381</v>
      </c>
      <c r="BC36" s="52">
        <f t="shared" si="14"/>
        <v>1381</v>
      </c>
      <c r="BD36" s="52">
        <f t="shared" si="15"/>
        <v>1381</v>
      </c>
      <c r="BE36" s="52">
        <f t="shared" si="78"/>
        <v>1381</v>
      </c>
      <c r="BF36" s="52">
        <f>BE36</f>
        <v>1381</v>
      </c>
      <c r="BG36" s="52">
        <f>BE36</f>
        <v>1381</v>
      </c>
      <c r="BH36" s="52">
        <f>AQ36</f>
        <v>1381</v>
      </c>
      <c r="BI36" s="52">
        <f>BH36*1.1</f>
        <v>1519.1000000000001</v>
      </c>
      <c r="BJ36" s="52">
        <f>BH36</f>
        <v>1381</v>
      </c>
      <c r="BK36" s="60"/>
      <c r="BM36" s="40">
        <f>MATCH(A_Region2,BM6:CH6,0)</f>
        <v>4</v>
      </c>
      <c r="BN36" s="52" t="s">
        <v>41</v>
      </c>
      <c r="BO36" s="52" t="str">
        <f>BN36</f>
        <v>-</v>
      </c>
      <c r="BP36" s="52" t="str">
        <f>BN36</f>
        <v>-</v>
      </c>
      <c r="BQ36" s="52" t="str">
        <f>BN36</f>
        <v>-</v>
      </c>
      <c r="BR36" s="52" t="str">
        <f>BN36</f>
        <v>-</v>
      </c>
      <c r="BS36" s="52" t="str">
        <f>BN36</f>
        <v>-</v>
      </c>
      <c r="BT36" s="52" t="str">
        <f>BN36</f>
        <v>-</v>
      </c>
      <c r="BU36" s="52" t="str">
        <f>BN36</f>
        <v>-</v>
      </c>
      <c r="BV36" s="52" t="str">
        <f>BS36</f>
        <v>-</v>
      </c>
      <c r="BW36" s="52" t="str">
        <f>BN36</f>
        <v>-</v>
      </c>
      <c r="BX36" s="52" t="str">
        <f>BW36</f>
        <v>-</v>
      </c>
      <c r="BY36" s="52" t="str">
        <f>BW36</f>
        <v>-</v>
      </c>
      <c r="BZ36" s="52" t="str">
        <f t="shared" si="31"/>
        <v>-</v>
      </c>
      <c r="CA36" s="52" t="str">
        <f t="shared" si="32"/>
        <v>-</v>
      </c>
      <c r="CB36" s="52" t="str">
        <f>BN36</f>
        <v>-</v>
      </c>
      <c r="CC36" s="52" t="str">
        <f>BN36</f>
        <v>-</v>
      </c>
      <c r="CD36" s="52" t="str">
        <f>BN36</f>
        <v>-</v>
      </c>
      <c r="CE36" s="52" t="str">
        <f>BN36</f>
        <v>-</v>
      </c>
      <c r="CF36" s="52" t="s">
        <v>41</v>
      </c>
      <c r="CG36" s="52" t="str">
        <f>CE36</f>
        <v>-</v>
      </c>
      <c r="CH36" s="60"/>
      <c r="CJ36" s="40">
        <f>MATCH(A_Region2,CJ6:DE6,0)</f>
        <v>4</v>
      </c>
      <c r="CK36" s="52" t="s">
        <v>41</v>
      </c>
      <c r="CL36" s="52" t="str">
        <f>CK36</f>
        <v>-</v>
      </c>
      <c r="CM36" s="52" t="str">
        <f>CK36</f>
        <v>-</v>
      </c>
      <c r="CN36" s="52" t="str">
        <f>CK36</f>
        <v>-</v>
      </c>
      <c r="CO36" s="52" t="str">
        <f>CK36</f>
        <v>-</v>
      </c>
      <c r="CP36" s="52" t="str">
        <f>CK36</f>
        <v>-</v>
      </c>
      <c r="CQ36" s="52" t="str">
        <f>CK36</f>
        <v>-</v>
      </c>
      <c r="CR36" s="52" t="str">
        <f>CK36</f>
        <v>-</v>
      </c>
      <c r="CS36" s="52" t="str">
        <f>CP36</f>
        <v>-</v>
      </c>
      <c r="CT36" s="52" t="str">
        <f>CK36</f>
        <v>-</v>
      </c>
      <c r="CU36" s="52" t="str">
        <f>CT36</f>
        <v>-</v>
      </c>
      <c r="CV36" s="52" t="str">
        <f>CT36</f>
        <v>-</v>
      </c>
      <c r="CW36" s="52" t="str">
        <f t="shared" ref="CW36:CW39" si="91">CT36</f>
        <v>-</v>
      </c>
      <c r="CX36" s="52" t="str">
        <f t="shared" ref="CX36:CX39" si="92">CT36</f>
        <v>-</v>
      </c>
      <c r="CY36" s="52" t="str">
        <f>CK36</f>
        <v>-</v>
      </c>
      <c r="CZ36" s="52" t="str">
        <f>CK36</f>
        <v>-</v>
      </c>
      <c r="DA36" s="52" t="str">
        <f>CK36</f>
        <v>-</v>
      </c>
      <c r="DB36" s="52" t="str">
        <f>CK36</f>
        <v>-</v>
      </c>
      <c r="DC36" s="52" t="s">
        <v>41</v>
      </c>
      <c r="DD36" s="52" t="str">
        <f>DB36</f>
        <v>-</v>
      </c>
      <c r="DE36" s="60"/>
    </row>
    <row r="37" spans="1:109" ht="25.5" customHeight="1" x14ac:dyDescent="0.2">
      <c r="A37" s="84" t="s">
        <v>69</v>
      </c>
      <c r="B37" s="239">
        <f>IF((ISTEXT(VLOOKUP(S37,S37:AN37,S37,0)))=TRUE,VLOOKUP(S37,S37:AN37,S37,0),ROUND(IF(AND(NOT(A_Region2="РБ"),NOT(A_Region2="EUR")),VLOOKUP(S37,S37:AN37,S37,0)*(1-B49),IF(A_Region2="РБ",VLOOKUP(S37,S37:AN37,S37,0)*Belarus*(1-B49),VLOOKUP(S37,S37:AN37,S37,0)*B_EUR*(1-B49))),2))</f>
        <v>747.14</v>
      </c>
      <c r="C37" s="239">
        <f>IF((ISTEXT(VLOOKUP(S37,S37:AN37,S37,0)))=TRUE,VLOOKUP(S37,S37:AN37,S37,0),ROUND(IF(AND(NOT(A_Region2="РБ"),NOT(A_Region2="EUR")),VLOOKUP(S37,S37:AN37,S37,0)*(1-B49),IF(A_Region2="РБ",VLOOKUP(S37,S37:AN37,S37,0)*Belarus*(1-B49),VLOOKUP(S37,S37:AN37,S37,0)*B_EUR*(1-B49))),2))</f>
        <v>747.14</v>
      </c>
      <c r="D37" s="240">
        <f>IF((ISTEXT(VLOOKUP(S37,S37:AN37,S37,0)))=TRUE,VLOOKUP(S37,S37:AN37,S37,0),ROUND(IF(AND(NOT(A_Region2="РБ"),NOT(A_Region2="EUR")),VLOOKUP(S37,S37:AN37,S37,0)*(1-C49),IF(A_Region2="РБ",VLOOKUP(S37,S37:AN37,S37,0)*Belarus*(1-C49),VLOOKUP(S37,S37:AN37,S37,0)*B_EUR*(1-C49))),2))</f>
        <v>747.14</v>
      </c>
      <c r="E37" s="240">
        <f>IF((ISTEXT(VLOOKUP(S37,S37:AN37,S37,0)))=TRUE,VLOOKUP(S37,S37:AN37,S37,0),ROUND(IF(AND(NOT(A_Region2="РБ"),NOT(A_Region2="EUR")),VLOOKUP(S37,S37:AN37,S37,0)*(1-C49),IF(A_Region2="РБ",VLOOKUP(S37,S37:AN37,S37,0)*Belarus*(1-C49),VLOOKUP(S37,S37:AN37,S37,0)*B_EUR*(1-C49))),2))</f>
        <v>747.14</v>
      </c>
      <c r="F37" s="50"/>
      <c r="G37" s="50"/>
      <c r="H37" s="50"/>
      <c r="I37" s="75" t="s">
        <v>70</v>
      </c>
      <c r="J37" s="75"/>
      <c r="K37" s="75"/>
      <c r="L37" s="75"/>
      <c r="M37" s="75"/>
      <c r="N37" s="75"/>
      <c r="O37" s="75"/>
      <c r="Q37" s="64"/>
      <c r="S37" s="40">
        <f>MATCH(A_Region2,S6:AN6,0)</f>
        <v>4</v>
      </c>
      <c r="T37" s="52">
        <v>31235</v>
      </c>
      <c r="U37" s="52">
        <f>T37</f>
        <v>31235</v>
      </c>
      <c r="V37" s="52">
        <f>T37</f>
        <v>31235</v>
      </c>
      <c r="W37" s="52">
        <f>T37</f>
        <v>31235</v>
      </c>
      <c r="X37" s="52">
        <f>T37</f>
        <v>31235</v>
      </c>
      <c r="Y37" s="52">
        <f>T37</f>
        <v>31235</v>
      </c>
      <c r="Z37" s="52">
        <f>T37</f>
        <v>31235</v>
      </c>
      <c r="AA37" s="52">
        <f>T37</f>
        <v>31235</v>
      </c>
      <c r="AB37" s="52">
        <f>Y37</f>
        <v>31235</v>
      </c>
      <c r="AC37" s="52">
        <f>T37</f>
        <v>31235</v>
      </c>
      <c r="AD37" s="52">
        <f>AC37</f>
        <v>31235</v>
      </c>
      <c r="AE37" s="52">
        <f>AC37</f>
        <v>31235</v>
      </c>
      <c r="AF37" s="52">
        <f t="shared" si="56"/>
        <v>31235</v>
      </c>
      <c r="AG37" s="52">
        <f t="shared" si="57"/>
        <v>31235</v>
      </c>
      <c r="AH37" s="52">
        <f t="shared" si="69"/>
        <v>31235</v>
      </c>
      <c r="AI37" s="52">
        <f>AH37</f>
        <v>31235</v>
      </c>
      <c r="AJ37" s="52">
        <f>AH37</f>
        <v>31235</v>
      </c>
      <c r="AK37" s="52">
        <f>T37</f>
        <v>31235</v>
      </c>
      <c r="AL37" s="52">
        <f>AK37*1.1</f>
        <v>34358.5</v>
      </c>
      <c r="AM37" s="52">
        <f>AK37</f>
        <v>31235</v>
      </c>
      <c r="AN37" s="60"/>
      <c r="AP37" s="40">
        <f>MATCH(A_Region2,AP6:BK6,0)</f>
        <v>4</v>
      </c>
      <c r="AQ37" s="52" t="s">
        <v>41</v>
      </c>
      <c r="AR37" s="52" t="str">
        <f>AQ37</f>
        <v>-</v>
      </c>
      <c r="AS37" s="52" t="str">
        <f>AQ37</f>
        <v>-</v>
      </c>
      <c r="AT37" s="52" t="str">
        <f>AQ37</f>
        <v>-</v>
      </c>
      <c r="AU37" s="52" t="str">
        <f>AQ37</f>
        <v>-</v>
      </c>
      <c r="AV37" s="52" t="str">
        <f>AQ37</f>
        <v>-</v>
      </c>
      <c r="AW37" s="52" t="str">
        <f>AQ37</f>
        <v>-</v>
      </c>
      <c r="AX37" s="52" t="str">
        <f>AQ37</f>
        <v>-</v>
      </c>
      <c r="AY37" s="52" t="str">
        <f t="shared" si="75"/>
        <v>-</v>
      </c>
      <c r="AZ37" s="52" t="str">
        <f>AQ37</f>
        <v>-</v>
      </c>
      <c r="BA37" s="52" t="str">
        <f t="shared" si="76"/>
        <v>-</v>
      </c>
      <c r="BB37" s="52" t="str">
        <f t="shared" si="77"/>
        <v>-</v>
      </c>
      <c r="BC37" s="52" t="str">
        <f t="shared" si="14"/>
        <v>-</v>
      </c>
      <c r="BD37" s="52" t="str">
        <f t="shared" si="15"/>
        <v>-</v>
      </c>
      <c r="BE37" s="52" t="str">
        <f t="shared" si="78"/>
        <v>-</v>
      </c>
      <c r="BF37" s="52" t="str">
        <f>BE37</f>
        <v>-</v>
      </c>
      <c r="BG37" s="52" t="str">
        <f>BE37</f>
        <v>-</v>
      </c>
      <c r="BH37" s="52" t="str">
        <f>AQ37</f>
        <v>-</v>
      </c>
      <c r="BI37" s="52" t="s">
        <v>41</v>
      </c>
      <c r="BJ37" s="52" t="str">
        <f>BH37</f>
        <v>-</v>
      </c>
      <c r="BK37" s="60"/>
      <c r="BM37" s="40">
        <f>MATCH(A_Region2,BM6:CH6,0)</f>
        <v>4</v>
      </c>
      <c r="BN37" s="52" t="s">
        <v>41</v>
      </c>
      <c r="BO37" s="52" t="str">
        <f>BN37</f>
        <v>-</v>
      </c>
      <c r="BP37" s="52" t="str">
        <f>BN37</f>
        <v>-</v>
      </c>
      <c r="BQ37" s="52" t="str">
        <f>BN37</f>
        <v>-</v>
      </c>
      <c r="BR37" s="52" t="str">
        <f>BN37</f>
        <v>-</v>
      </c>
      <c r="BS37" s="52" t="str">
        <f>BN37</f>
        <v>-</v>
      </c>
      <c r="BT37" s="52" t="str">
        <f>BN37</f>
        <v>-</v>
      </c>
      <c r="BU37" s="52" t="str">
        <f>BN37</f>
        <v>-</v>
      </c>
      <c r="BV37" s="52" t="str">
        <f>BS37</f>
        <v>-</v>
      </c>
      <c r="BW37" s="52" t="str">
        <f>BN37</f>
        <v>-</v>
      </c>
      <c r="BX37" s="52" t="str">
        <f>BW37</f>
        <v>-</v>
      </c>
      <c r="BY37" s="52" t="str">
        <f>BW37</f>
        <v>-</v>
      </c>
      <c r="BZ37" s="52" t="str">
        <f t="shared" si="31"/>
        <v>-</v>
      </c>
      <c r="CA37" s="52" t="str">
        <f t="shared" si="32"/>
        <v>-</v>
      </c>
      <c r="CB37" s="52" t="str">
        <f>BN37</f>
        <v>-</v>
      </c>
      <c r="CC37" s="52" t="str">
        <f>BN37</f>
        <v>-</v>
      </c>
      <c r="CD37" s="52" t="str">
        <f>BN37</f>
        <v>-</v>
      </c>
      <c r="CE37" s="52" t="str">
        <f>BN37</f>
        <v>-</v>
      </c>
      <c r="CF37" s="52" t="s">
        <v>41</v>
      </c>
      <c r="CG37" s="52" t="str">
        <f>CE37</f>
        <v>-</v>
      </c>
      <c r="CH37" s="60"/>
      <c r="CJ37" s="40">
        <f>MATCH(A_Region2,CJ6:DE6,0)</f>
        <v>4</v>
      </c>
      <c r="CK37" s="52" t="s">
        <v>41</v>
      </c>
      <c r="CL37" s="52" t="str">
        <f>CK37</f>
        <v>-</v>
      </c>
      <c r="CM37" s="52" t="str">
        <f>CK37</f>
        <v>-</v>
      </c>
      <c r="CN37" s="52" t="str">
        <f>CK37</f>
        <v>-</v>
      </c>
      <c r="CO37" s="52" t="str">
        <f>CK37</f>
        <v>-</v>
      </c>
      <c r="CP37" s="52" t="str">
        <f>CK37</f>
        <v>-</v>
      </c>
      <c r="CQ37" s="52" t="str">
        <f>CK37</f>
        <v>-</v>
      </c>
      <c r="CR37" s="52" t="str">
        <f>CK37</f>
        <v>-</v>
      </c>
      <c r="CS37" s="52" t="str">
        <f>CP37</f>
        <v>-</v>
      </c>
      <c r="CT37" s="52" t="str">
        <f>CK37</f>
        <v>-</v>
      </c>
      <c r="CU37" s="52" t="str">
        <f>CT37</f>
        <v>-</v>
      </c>
      <c r="CV37" s="52" t="str">
        <f>CT37</f>
        <v>-</v>
      </c>
      <c r="CW37" s="52" t="str">
        <f t="shared" si="91"/>
        <v>-</v>
      </c>
      <c r="CX37" s="52" t="str">
        <f t="shared" si="92"/>
        <v>-</v>
      </c>
      <c r="CY37" s="52" t="str">
        <f>CK37</f>
        <v>-</v>
      </c>
      <c r="CZ37" s="52" t="str">
        <f>CK37</f>
        <v>-</v>
      </c>
      <c r="DA37" s="52" t="str">
        <f>CK37</f>
        <v>-</v>
      </c>
      <c r="DB37" s="52" t="str">
        <f>CK37</f>
        <v>-</v>
      </c>
      <c r="DC37" s="52" t="s">
        <v>41</v>
      </c>
      <c r="DD37" s="52" t="str">
        <f>DB37</f>
        <v>-</v>
      </c>
      <c r="DE37" s="60"/>
    </row>
    <row r="38" spans="1:109" ht="25.5" customHeight="1" x14ac:dyDescent="0.2">
      <c r="A38" s="84" t="s">
        <v>71</v>
      </c>
      <c r="B38" s="239">
        <f>IF((ISTEXT(VLOOKUP(S38,S38:AN38,S38,0)))=TRUE,VLOOKUP(S38,S38:AN38,S38,0),ROUND(IF(AND(NOT(A_Region2="РБ"),NOT(A_Region2="EUR")),VLOOKUP(S38,S38:AN38,S38,0)*(1-B49),IF(A_Region2="РБ",VLOOKUP(S38,S38:AN38,S38,0)*Belarus*(1-B49),VLOOKUP(S38,S38:AN38,S38,0)*B_EUR*(1-B49))),2))</f>
        <v>945.8</v>
      </c>
      <c r="C38" s="239">
        <f>IF((ISTEXT(VLOOKUP(S38,S38:AN38,S38,0)))=TRUE,VLOOKUP(S38,S38:AN38,S38,0),ROUND(IF(AND(NOT(A_Region2="РБ"),NOT(A_Region2="EUR")),VLOOKUP(S38,S38:AN38,S38,0)*(1-B49),IF(A_Region2="РБ",VLOOKUP(S38,S38:AN38,S38,0)*Belarus*(1-B49),VLOOKUP(S38,S38:AN38,S38,0)*B_EUR*(1-B49))),2))</f>
        <v>945.8</v>
      </c>
      <c r="D38" s="240">
        <f>IF((ISTEXT(VLOOKUP(S38,S38:AN38,S38,0)))=TRUE,VLOOKUP(S38,S38:AN38,S38,0),ROUND(IF(AND(NOT(A_Region2="РБ"),NOT(A_Region2="EUR")),VLOOKUP(S38,S38:AN38,S38,0)*(1-C49),IF(A_Region2="РБ",VLOOKUP(S38,S38:AN38,S38,0)*Belarus*(1-C49),VLOOKUP(S38,S38:AN38,S38,0)*B_EUR*(1-C49))),2))</f>
        <v>945.8</v>
      </c>
      <c r="E38" s="240">
        <f>IF((ISTEXT(VLOOKUP(S38,S38:AN38,S38,0)))=TRUE,VLOOKUP(S38,S38:AN38,S38,0),ROUND(IF(AND(NOT(A_Region2="РБ"),NOT(A_Region2="EUR")),VLOOKUP(S38,S38:AN38,S38,0)*(1-C49),IF(A_Region2="РБ",VLOOKUP(S38,S38:AN38,S38,0)*Belarus*(1-C49),VLOOKUP(S38,S38:AN38,S38,0)*B_EUR*(1-C49))),2))</f>
        <v>945.8</v>
      </c>
      <c r="F38" s="50"/>
      <c r="G38" s="50"/>
      <c r="H38" s="50"/>
      <c r="I38" s="75" t="s">
        <v>72</v>
      </c>
      <c r="J38" s="75"/>
      <c r="K38" s="75"/>
      <c r="L38" s="75"/>
      <c r="M38" s="75"/>
      <c r="N38" s="75"/>
      <c r="O38" s="75"/>
      <c r="Q38" s="64"/>
      <c r="S38" s="40">
        <f>MATCH(A_Region2,S6:AN6,0)</f>
        <v>4</v>
      </c>
      <c r="T38" s="52">
        <v>39540</v>
      </c>
      <c r="U38" s="52">
        <f>T38</f>
        <v>39540</v>
      </c>
      <c r="V38" s="52">
        <f>T38</f>
        <v>39540</v>
      </c>
      <c r="W38" s="52">
        <f>T38</f>
        <v>39540</v>
      </c>
      <c r="X38" s="52">
        <f>T38</f>
        <v>39540</v>
      </c>
      <c r="Y38" s="52">
        <f>T38</f>
        <v>39540</v>
      </c>
      <c r="Z38" s="52">
        <f>T38</f>
        <v>39540</v>
      </c>
      <c r="AA38" s="52">
        <f>T38</f>
        <v>39540</v>
      </c>
      <c r="AB38" s="52">
        <f>Y38</f>
        <v>39540</v>
      </c>
      <c r="AC38" s="52">
        <f>T38</f>
        <v>39540</v>
      </c>
      <c r="AD38" s="52">
        <f>AC38</f>
        <v>39540</v>
      </c>
      <c r="AE38" s="52">
        <f>AC38</f>
        <v>39540</v>
      </c>
      <c r="AF38" s="52">
        <f t="shared" si="56"/>
        <v>39540</v>
      </c>
      <c r="AG38" s="52">
        <f t="shared" si="57"/>
        <v>39540</v>
      </c>
      <c r="AH38" s="52">
        <f t="shared" si="69"/>
        <v>39540</v>
      </c>
      <c r="AI38" s="52">
        <f>AH38</f>
        <v>39540</v>
      </c>
      <c r="AJ38" s="52">
        <f>AH38</f>
        <v>39540</v>
      </c>
      <c r="AK38" s="52">
        <f>T38</f>
        <v>39540</v>
      </c>
      <c r="AL38" s="52">
        <f>AK38*1.1</f>
        <v>43494</v>
      </c>
      <c r="AM38" s="52">
        <f>AK38</f>
        <v>39540</v>
      </c>
      <c r="AN38" s="60"/>
      <c r="AP38" s="40">
        <f>MATCH(A_Region2,AP6:BK6,0)</f>
        <v>4</v>
      </c>
      <c r="AQ38" s="52" t="s">
        <v>41</v>
      </c>
      <c r="AR38" s="52" t="str">
        <f>AQ38</f>
        <v>-</v>
      </c>
      <c r="AS38" s="52" t="str">
        <f>AQ38</f>
        <v>-</v>
      </c>
      <c r="AT38" s="52" t="str">
        <f>AQ38</f>
        <v>-</v>
      </c>
      <c r="AU38" s="52" t="str">
        <f>AQ38</f>
        <v>-</v>
      </c>
      <c r="AV38" s="52" t="str">
        <f>AQ38</f>
        <v>-</v>
      </c>
      <c r="AW38" s="52" t="str">
        <f>AQ38</f>
        <v>-</v>
      </c>
      <c r="AX38" s="52" t="str">
        <f>AQ38</f>
        <v>-</v>
      </c>
      <c r="AY38" s="52" t="str">
        <f t="shared" si="75"/>
        <v>-</v>
      </c>
      <c r="AZ38" s="52" t="str">
        <f>AQ38</f>
        <v>-</v>
      </c>
      <c r="BA38" s="52" t="str">
        <f t="shared" si="76"/>
        <v>-</v>
      </c>
      <c r="BB38" s="52" t="str">
        <f t="shared" si="77"/>
        <v>-</v>
      </c>
      <c r="BC38" s="52" t="str">
        <f t="shared" si="14"/>
        <v>-</v>
      </c>
      <c r="BD38" s="52" t="str">
        <f t="shared" si="15"/>
        <v>-</v>
      </c>
      <c r="BE38" s="52" t="str">
        <f t="shared" si="78"/>
        <v>-</v>
      </c>
      <c r="BF38" s="52" t="str">
        <f>BE38</f>
        <v>-</v>
      </c>
      <c r="BG38" s="52" t="str">
        <f>BE38</f>
        <v>-</v>
      </c>
      <c r="BH38" s="52" t="str">
        <f>AQ38</f>
        <v>-</v>
      </c>
      <c r="BI38" s="52" t="s">
        <v>41</v>
      </c>
      <c r="BJ38" s="52" t="str">
        <f>BH38</f>
        <v>-</v>
      </c>
      <c r="BK38" s="60"/>
      <c r="BM38" s="40">
        <f>MATCH(A_Region2,BM6:CH6,0)</f>
        <v>4</v>
      </c>
      <c r="BN38" s="52" t="s">
        <v>41</v>
      </c>
      <c r="BO38" s="52" t="str">
        <f>BN38</f>
        <v>-</v>
      </c>
      <c r="BP38" s="52" t="str">
        <f>BN38</f>
        <v>-</v>
      </c>
      <c r="BQ38" s="52" t="str">
        <f>BN38</f>
        <v>-</v>
      </c>
      <c r="BR38" s="52" t="str">
        <f>BN38</f>
        <v>-</v>
      </c>
      <c r="BS38" s="52" t="str">
        <f>BN38</f>
        <v>-</v>
      </c>
      <c r="BT38" s="52" t="str">
        <f>BN38</f>
        <v>-</v>
      </c>
      <c r="BU38" s="52" t="str">
        <f>BN38</f>
        <v>-</v>
      </c>
      <c r="BV38" s="52" t="str">
        <f>BS38</f>
        <v>-</v>
      </c>
      <c r="BW38" s="52" t="str">
        <f>BN38</f>
        <v>-</v>
      </c>
      <c r="BX38" s="52" t="str">
        <f>BW38</f>
        <v>-</v>
      </c>
      <c r="BY38" s="52" t="str">
        <f>BW38</f>
        <v>-</v>
      </c>
      <c r="BZ38" s="52" t="str">
        <f t="shared" si="31"/>
        <v>-</v>
      </c>
      <c r="CA38" s="52" t="str">
        <f t="shared" si="32"/>
        <v>-</v>
      </c>
      <c r="CB38" s="52" t="str">
        <f>BN38</f>
        <v>-</v>
      </c>
      <c r="CC38" s="52" t="str">
        <f>BN38</f>
        <v>-</v>
      </c>
      <c r="CD38" s="52" t="str">
        <f>BN38</f>
        <v>-</v>
      </c>
      <c r="CE38" s="52" t="str">
        <f>BN38</f>
        <v>-</v>
      </c>
      <c r="CF38" s="52" t="s">
        <v>41</v>
      </c>
      <c r="CG38" s="52" t="str">
        <f>CE38</f>
        <v>-</v>
      </c>
      <c r="CH38" s="60"/>
      <c r="CJ38" s="40">
        <f>MATCH(A_Region2,CJ6:DE6,0)</f>
        <v>4</v>
      </c>
      <c r="CK38" s="52" t="s">
        <v>41</v>
      </c>
      <c r="CL38" s="52" t="str">
        <f>CK38</f>
        <v>-</v>
      </c>
      <c r="CM38" s="52" t="str">
        <f>CK38</f>
        <v>-</v>
      </c>
      <c r="CN38" s="52" t="str">
        <f>CK38</f>
        <v>-</v>
      </c>
      <c r="CO38" s="52" t="str">
        <f>CK38</f>
        <v>-</v>
      </c>
      <c r="CP38" s="52" t="str">
        <f>CK38</f>
        <v>-</v>
      </c>
      <c r="CQ38" s="52" t="str">
        <f>CK38</f>
        <v>-</v>
      </c>
      <c r="CR38" s="52" t="str">
        <f>CK38</f>
        <v>-</v>
      </c>
      <c r="CS38" s="52" t="str">
        <f>CP38</f>
        <v>-</v>
      </c>
      <c r="CT38" s="52" t="str">
        <f>CK38</f>
        <v>-</v>
      </c>
      <c r="CU38" s="52" t="str">
        <f>CT38</f>
        <v>-</v>
      </c>
      <c r="CV38" s="52" t="str">
        <f>CT38</f>
        <v>-</v>
      </c>
      <c r="CW38" s="52" t="str">
        <f t="shared" si="91"/>
        <v>-</v>
      </c>
      <c r="CX38" s="52" t="str">
        <f t="shared" si="92"/>
        <v>-</v>
      </c>
      <c r="CY38" s="52" t="str">
        <f>CK38</f>
        <v>-</v>
      </c>
      <c r="CZ38" s="52" t="str">
        <f>CK38</f>
        <v>-</v>
      </c>
      <c r="DA38" s="52" t="str">
        <f>CK38</f>
        <v>-</v>
      </c>
      <c r="DB38" s="52" t="str">
        <f>CK38</f>
        <v>-</v>
      </c>
      <c r="DC38" s="52" t="s">
        <v>41</v>
      </c>
      <c r="DD38" s="52" t="str">
        <f>DB38</f>
        <v>-</v>
      </c>
      <c r="DE38" s="60"/>
    </row>
    <row r="39" spans="1:109" ht="25.5" customHeight="1" x14ac:dyDescent="0.2">
      <c r="A39" s="84" t="s">
        <v>73</v>
      </c>
      <c r="B39" s="239">
        <f>IF((ISTEXT(VLOOKUP(S39,S39:AN39,S39,0)))=TRUE,VLOOKUP(S39,S39:AN39,S39,0),ROUND(IF(AND(NOT(A_Region2="РБ"),NOT(A_Region2="EUR")),VLOOKUP(S39,S39:AN39,S39,0)*(1-B49),IF(A_Region2="РБ",VLOOKUP(S39,S39:AN39,S39,0)*Belarus*(1-B49),VLOOKUP(S39,S39:AN39,S39,0)*B_EUR*(1-B49))),2))</f>
        <v>991.17</v>
      </c>
      <c r="C39" s="239">
        <f>IF((ISTEXT(VLOOKUP(S39,S39:AN39,S39,0)))=TRUE,VLOOKUP(S39,S39:AN39,S39,0),ROUND(IF(AND(NOT(A_Region2="РБ"),NOT(A_Region2="EUR")),VLOOKUP(S39,S39:AN39,S39,0)*(1-B49),IF(A_Region2="РБ",VLOOKUP(S39,S39:AN39,S39,0)*Belarus*(1-B49),VLOOKUP(S39,S39:AN39,S39,0)*B_EUR*(1-B49))),2))</f>
        <v>991.17</v>
      </c>
      <c r="D39" s="240">
        <f>IF((ISTEXT(VLOOKUP(S39,S39:AN39,S39,0)))=TRUE,VLOOKUP(S39,S39:AN39,S39,0),ROUND(IF(AND(NOT(A_Region2="РБ"),NOT(A_Region2="EUR")),VLOOKUP(S39,S39:AN39,S39,0)*(1-C49),IF(A_Region2="РБ",VLOOKUP(S39,S39:AN39,S39,0)*Belarus*(1-C49),VLOOKUP(S39,S39:AN39,S39,0)*B_EUR*(1-C49))),2))</f>
        <v>991.17</v>
      </c>
      <c r="E39" s="240">
        <f>IF((ISTEXT(VLOOKUP(S39,S39:AN39,S39,0)))=TRUE,VLOOKUP(S39,S39:AN39,S39,0),ROUND(IF(AND(NOT(A_Region2="РБ"),NOT(A_Region2="EUR")),VLOOKUP(S39,S39:AN39,S39,0)*(1-C49),IF(A_Region2="РБ",VLOOKUP(S39,S39:AN39,S39,0)*Belarus*(1-C49),VLOOKUP(S39,S39:AN39,S39,0)*B_EUR*(1-C49))),2))</f>
        <v>991.17</v>
      </c>
      <c r="F39" s="50"/>
      <c r="G39" s="50"/>
      <c r="H39" s="50"/>
      <c r="Q39" s="64"/>
      <c r="S39" s="40">
        <f>MATCH(A_Region2,S6:AN6,0)</f>
        <v>4</v>
      </c>
      <c r="T39" s="52">
        <v>41437</v>
      </c>
      <c r="U39" s="52">
        <f>T39</f>
        <v>41437</v>
      </c>
      <c r="V39" s="52">
        <f>T39</f>
        <v>41437</v>
      </c>
      <c r="W39" s="52">
        <f>T39</f>
        <v>41437</v>
      </c>
      <c r="X39" s="52">
        <f>T39</f>
        <v>41437</v>
      </c>
      <c r="Y39" s="52">
        <f>T39</f>
        <v>41437</v>
      </c>
      <c r="Z39" s="52">
        <f>T39</f>
        <v>41437</v>
      </c>
      <c r="AA39" s="52">
        <f>T39</f>
        <v>41437</v>
      </c>
      <c r="AB39" s="52">
        <f>Y39</f>
        <v>41437</v>
      </c>
      <c r="AC39" s="52">
        <f>T39</f>
        <v>41437</v>
      </c>
      <c r="AD39" s="52">
        <f>AC39</f>
        <v>41437</v>
      </c>
      <c r="AE39" s="52">
        <f>AC39</f>
        <v>41437</v>
      </c>
      <c r="AF39" s="52">
        <f t="shared" si="56"/>
        <v>41437</v>
      </c>
      <c r="AG39" s="52">
        <f t="shared" si="57"/>
        <v>41437</v>
      </c>
      <c r="AH39" s="52">
        <f t="shared" si="69"/>
        <v>41437</v>
      </c>
      <c r="AI39" s="52">
        <f>AH39</f>
        <v>41437</v>
      </c>
      <c r="AJ39" s="52">
        <f>AH39</f>
        <v>41437</v>
      </c>
      <c r="AK39" s="52">
        <f>T39</f>
        <v>41437</v>
      </c>
      <c r="AL39" s="52">
        <f>AK39*1.1</f>
        <v>45580.700000000004</v>
      </c>
      <c r="AM39" s="52">
        <f>AK39</f>
        <v>41437</v>
      </c>
      <c r="AN39" s="60"/>
      <c r="AP39" s="40">
        <f>MATCH(A_Region2,AP6:BK6,0)</f>
        <v>4</v>
      </c>
      <c r="AQ39" s="52" t="s">
        <v>41</v>
      </c>
      <c r="AR39" s="52" t="str">
        <f>AQ39</f>
        <v>-</v>
      </c>
      <c r="AS39" s="52" t="str">
        <f>AQ39</f>
        <v>-</v>
      </c>
      <c r="AT39" s="52" t="str">
        <f>AQ39</f>
        <v>-</v>
      </c>
      <c r="AU39" s="52" t="str">
        <f>AQ39</f>
        <v>-</v>
      </c>
      <c r="AV39" s="52" t="str">
        <f>AQ39</f>
        <v>-</v>
      </c>
      <c r="AW39" s="52" t="str">
        <f>AQ39</f>
        <v>-</v>
      </c>
      <c r="AX39" s="52" t="str">
        <f>AQ39</f>
        <v>-</v>
      </c>
      <c r="AY39" s="52" t="str">
        <f t="shared" si="75"/>
        <v>-</v>
      </c>
      <c r="AZ39" s="52" t="str">
        <f>AQ39</f>
        <v>-</v>
      </c>
      <c r="BA39" s="52" t="str">
        <f t="shared" si="76"/>
        <v>-</v>
      </c>
      <c r="BB39" s="52" t="str">
        <f t="shared" si="77"/>
        <v>-</v>
      </c>
      <c r="BC39" s="52" t="str">
        <f t="shared" si="14"/>
        <v>-</v>
      </c>
      <c r="BD39" s="52" t="str">
        <f t="shared" si="15"/>
        <v>-</v>
      </c>
      <c r="BE39" s="52" t="str">
        <f t="shared" si="78"/>
        <v>-</v>
      </c>
      <c r="BF39" s="52" t="str">
        <f>BE39</f>
        <v>-</v>
      </c>
      <c r="BG39" s="52" t="str">
        <f>BE39</f>
        <v>-</v>
      </c>
      <c r="BH39" s="52" t="str">
        <f>AQ39</f>
        <v>-</v>
      </c>
      <c r="BI39" s="52" t="s">
        <v>41</v>
      </c>
      <c r="BJ39" s="52" t="str">
        <f>BH39</f>
        <v>-</v>
      </c>
      <c r="BK39" s="60"/>
      <c r="BM39" s="40">
        <f>MATCH(A_Region2,BM6:CH6,0)</f>
        <v>4</v>
      </c>
      <c r="BN39" s="52" t="s">
        <v>41</v>
      </c>
      <c r="BO39" s="52" t="str">
        <f>BN39</f>
        <v>-</v>
      </c>
      <c r="BP39" s="52" t="str">
        <f>BN39</f>
        <v>-</v>
      </c>
      <c r="BQ39" s="52" t="str">
        <f>BN39</f>
        <v>-</v>
      </c>
      <c r="BR39" s="52" t="str">
        <f>BN39</f>
        <v>-</v>
      </c>
      <c r="BS39" s="52" t="str">
        <f>BN39</f>
        <v>-</v>
      </c>
      <c r="BT39" s="52" t="str">
        <f>BN39</f>
        <v>-</v>
      </c>
      <c r="BU39" s="52" t="str">
        <f>BN39</f>
        <v>-</v>
      </c>
      <c r="BV39" s="52" t="str">
        <f>BS39</f>
        <v>-</v>
      </c>
      <c r="BW39" s="52" t="str">
        <f>BN39</f>
        <v>-</v>
      </c>
      <c r="BX39" s="52" t="str">
        <f>BW39</f>
        <v>-</v>
      </c>
      <c r="BY39" s="52" t="str">
        <f>BW39</f>
        <v>-</v>
      </c>
      <c r="BZ39" s="52" t="str">
        <f t="shared" si="31"/>
        <v>-</v>
      </c>
      <c r="CA39" s="52" t="str">
        <f t="shared" si="32"/>
        <v>-</v>
      </c>
      <c r="CB39" s="52" t="str">
        <f>BN39</f>
        <v>-</v>
      </c>
      <c r="CC39" s="52" t="str">
        <f>BN39</f>
        <v>-</v>
      </c>
      <c r="CD39" s="52" t="str">
        <f>BN39</f>
        <v>-</v>
      </c>
      <c r="CE39" s="52" t="str">
        <f>BN39</f>
        <v>-</v>
      </c>
      <c r="CF39" s="52" t="s">
        <v>41</v>
      </c>
      <c r="CG39" s="52" t="str">
        <f>CE39</f>
        <v>-</v>
      </c>
      <c r="CH39" s="60"/>
      <c r="CJ39" s="40">
        <f>MATCH(A_Region2,CJ6:DE6,0)</f>
        <v>4</v>
      </c>
      <c r="CK39" s="52" t="s">
        <v>41</v>
      </c>
      <c r="CL39" s="52" t="str">
        <f>CK39</f>
        <v>-</v>
      </c>
      <c r="CM39" s="52" t="str">
        <f>CK39</f>
        <v>-</v>
      </c>
      <c r="CN39" s="52" t="str">
        <f>CK39</f>
        <v>-</v>
      </c>
      <c r="CO39" s="52" t="str">
        <f>CK39</f>
        <v>-</v>
      </c>
      <c r="CP39" s="52" t="str">
        <f>CK39</f>
        <v>-</v>
      </c>
      <c r="CQ39" s="52" t="str">
        <f>CK39</f>
        <v>-</v>
      </c>
      <c r="CR39" s="52" t="str">
        <f>CK39</f>
        <v>-</v>
      </c>
      <c r="CS39" s="52" t="str">
        <f>CP39</f>
        <v>-</v>
      </c>
      <c r="CT39" s="52" t="str">
        <f>CK39</f>
        <v>-</v>
      </c>
      <c r="CU39" s="52" t="str">
        <f>CT39</f>
        <v>-</v>
      </c>
      <c r="CV39" s="52" t="str">
        <f>CT39</f>
        <v>-</v>
      </c>
      <c r="CW39" s="52" t="str">
        <f t="shared" si="91"/>
        <v>-</v>
      </c>
      <c r="CX39" s="52" t="str">
        <f t="shared" si="92"/>
        <v>-</v>
      </c>
      <c r="CY39" s="52" t="str">
        <f>CK39</f>
        <v>-</v>
      </c>
      <c r="CZ39" s="52" t="str">
        <f>CK39</f>
        <v>-</v>
      </c>
      <c r="DA39" s="52" t="str">
        <f>CK39</f>
        <v>-</v>
      </c>
      <c r="DB39" s="52" t="str">
        <f>CK39</f>
        <v>-</v>
      </c>
      <c r="DC39" s="52" t="s">
        <v>41</v>
      </c>
      <c r="DD39" s="52" t="str">
        <f>DB39</f>
        <v>-</v>
      </c>
      <c r="DE39" s="60"/>
    </row>
    <row r="40" spans="1:109" ht="25.5" customHeight="1" x14ac:dyDescent="0.2">
      <c r="A40" s="84" t="s">
        <v>74</v>
      </c>
      <c r="B40" s="240">
        <f>IF((ISTEXT(VLOOKUP(S40,S40:AN40,S40,0)))=TRUE,VLOOKUP(S40,S40:AN40,S40,0),ROUND(IF(AND(NOT(A_Region2="РБ"),NOT(A_Region2="EUR")),VLOOKUP(S40,S40:AN40,S40,0)*(1-B49),IF(A_Region2="РБ",VLOOKUP(S40,S40:AN40,S40,0)*Belarus*(1-B49),VLOOKUP(S40,S40:AN40,S40,0)*B_EUR*(1-B49))),2))</f>
        <v>2.92</v>
      </c>
      <c r="C40" s="240" t="s">
        <v>41</v>
      </c>
      <c r="D40" s="240" t="s">
        <v>41</v>
      </c>
      <c r="E40" s="240" t="s">
        <v>41</v>
      </c>
      <c r="F40" s="50"/>
      <c r="G40" s="50"/>
      <c r="H40" s="50"/>
      <c r="I40" s="87"/>
      <c r="Q40" s="64"/>
      <c r="S40" s="40">
        <f>MATCH(A_Region2,S6:AN6,0)</f>
        <v>4</v>
      </c>
      <c r="T40" s="52">
        <v>122</v>
      </c>
      <c r="U40" s="52">
        <f t="shared" si="58"/>
        <v>122</v>
      </c>
      <c r="V40" s="52">
        <f t="shared" si="59"/>
        <v>122</v>
      </c>
      <c r="W40" s="52">
        <f t="shared" si="60"/>
        <v>122</v>
      </c>
      <c r="X40" s="52">
        <f t="shared" si="61"/>
        <v>122</v>
      </c>
      <c r="Y40" s="52">
        <f t="shared" si="62"/>
        <v>122</v>
      </c>
      <c r="Z40" s="52">
        <f t="shared" si="63"/>
        <v>122</v>
      </c>
      <c r="AA40" s="52">
        <f t="shared" si="64"/>
        <v>122</v>
      </c>
      <c r="AB40" s="52">
        <f t="shared" si="65"/>
        <v>122</v>
      </c>
      <c r="AC40" s="52">
        <f t="shared" si="66"/>
        <v>122</v>
      </c>
      <c r="AD40" s="52">
        <f t="shared" si="67"/>
        <v>122</v>
      </c>
      <c r="AE40" s="52">
        <f t="shared" si="68"/>
        <v>122</v>
      </c>
      <c r="AF40" s="52">
        <f t="shared" si="56"/>
        <v>122</v>
      </c>
      <c r="AG40" s="52">
        <f t="shared" si="57"/>
        <v>122</v>
      </c>
      <c r="AH40" s="52">
        <v>112</v>
      </c>
      <c r="AI40" s="52">
        <f t="shared" si="70"/>
        <v>112</v>
      </c>
      <c r="AJ40" s="52">
        <f t="shared" si="71"/>
        <v>112</v>
      </c>
      <c r="AK40" s="52">
        <f t="shared" si="72"/>
        <v>122</v>
      </c>
      <c r="AL40" s="52">
        <f t="shared" si="73"/>
        <v>134.20000000000002</v>
      </c>
      <c r="AM40" s="52">
        <f t="shared" si="74"/>
        <v>122</v>
      </c>
      <c r="AN40" s="60"/>
      <c r="AP40" s="40">
        <f>MATCH(A_Region2,AP6:BK6,0)</f>
        <v>4</v>
      </c>
      <c r="AQ40" s="52" t="s">
        <v>41</v>
      </c>
      <c r="AR40" s="52" t="str">
        <f t="shared" si="4"/>
        <v>-</v>
      </c>
      <c r="AS40" s="52" t="str">
        <f t="shared" si="5"/>
        <v>-</v>
      </c>
      <c r="AT40" s="52" t="str">
        <f t="shared" si="6"/>
        <v>-</v>
      </c>
      <c r="AU40" s="52" t="str">
        <f t="shared" si="7"/>
        <v>-</v>
      </c>
      <c r="AV40" s="52" t="str">
        <f t="shared" si="8"/>
        <v>-</v>
      </c>
      <c r="AW40" s="52" t="str">
        <f t="shared" si="9"/>
        <v>-</v>
      </c>
      <c r="AX40" s="52" t="str">
        <f t="shared" si="10"/>
        <v>-</v>
      </c>
      <c r="AY40" s="52" t="str">
        <f t="shared" si="75"/>
        <v>-</v>
      </c>
      <c r="AZ40" s="52" t="str">
        <f t="shared" si="11"/>
        <v>-</v>
      </c>
      <c r="BA40" s="52" t="str">
        <f t="shared" si="76"/>
        <v>-</v>
      </c>
      <c r="BB40" s="52" t="str">
        <f t="shared" si="77"/>
        <v>-</v>
      </c>
      <c r="BC40" s="52" t="str">
        <f t="shared" si="14"/>
        <v>-</v>
      </c>
      <c r="BD40" s="52" t="str">
        <f t="shared" si="15"/>
        <v>-</v>
      </c>
      <c r="BE40" s="52" t="str">
        <f t="shared" si="78"/>
        <v>-</v>
      </c>
      <c r="BF40" s="52" t="str">
        <f t="shared" si="16"/>
        <v>-</v>
      </c>
      <c r="BG40" s="52" t="str">
        <f t="shared" si="17"/>
        <v>-</v>
      </c>
      <c r="BH40" s="52" t="str">
        <f t="shared" si="18"/>
        <v>-</v>
      </c>
      <c r="BI40" s="52" t="s">
        <v>41</v>
      </c>
      <c r="BJ40" s="52" t="str">
        <f t="shared" si="20"/>
        <v>-</v>
      </c>
      <c r="BK40" s="60"/>
    </row>
    <row r="41" spans="1:109" ht="25.5" customHeight="1" x14ac:dyDescent="0.2">
      <c r="A41" s="84" t="s">
        <v>75</v>
      </c>
      <c r="B41" s="240">
        <f>IF((ISTEXT(VLOOKUP(S41,S41:AN41,S41,0)))=TRUE,VLOOKUP(S41,S41:AN41,S41,0),ROUND(IF(AND(NOT(A_Region2="РБ"),NOT(A_Region2="EUR")),VLOOKUP(S41,S41:AN41,S41,0)*(1-B49),IF(A_Region2="РБ",VLOOKUP(S41,S41:AN41,S41,0)*Belarus*(1-B49),VLOOKUP(S41,S41:AN41,S41,0)*B_EUR*(1-B49))),2))</f>
        <v>3.28</v>
      </c>
      <c r="C41" s="240" t="s">
        <v>41</v>
      </c>
      <c r="D41" s="240" t="s">
        <v>41</v>
      </c>
      <c r="E41" s="240" t="s">
        <v>41</v>
      </c>
      <c r="F41" s="50"/>
      <c r="G41" s="50"/>
      <c r="H41" s="50"/>
      <c r="Q41" s="64"/>
      <c r="S41" s="40">
        <f>MATCH(A_Region2,S6:AN6,0)</f>
        <v>4</v>
      </c>
      <c r="T41" s="52">
        <v>137</v>
      </c>
      <c r="U41" s="52">
        <f t="shared" si="58"/>
        <v>137</v>
      </c>
      <c r="V41" s="52">
        <f t="shared" si="59"/>
        <v>137</v>
      </c>
      <c r="W41" s="52">
        <f t="shared" si="60"/>
        <v>137</v>
      </c>
      <c r="X41" s="52">
        <f t="shared" si="61"/>
        <v>137</v>
      </c>
      <c r="Y41" s="52">
        <f t="shared" si="62"/>
        <v>137</v>
      </c>
      <c r="Z41" s="52">
        <f t="shared" si="63"/>
        <v>137</v>
      </c>
      <c r="AA41" s="52">
        <f t="shared" si="64"/>
        <v>137</v>
      </c>
      <c r="AB41" s="52">
        <f t="shared" si="65"/>
        <v>137</v>
      </c>
      <c r="AC41" s="52">
        <f t="shared" si="66"/>
        <v>137</v>
      </c>
      <c r="AD41" s="52">
        <f t="shared" si="67"/>
        <v>137</v>
      </c>
      <c r="AE41" s="52">
        <f t="shared" si="68"/>
        <v>137</v>
      </c>
      <c r="AF41" s="52">
        <f t="shared" si="56"/>
        <v>137</v>
      </c>
      <c r="AG41" s="52">
        <f t="shared" si="57"/>
        <v>137</v>
      </c>
      <c r="AH41" s="52">
        <v>128</v>
      </c>
      <c r="AI41" s="52">
        <f>AH41</f>
        <v>128</v>
      </c>
      <c r="AJ41" s="52">
        <f>AH41</f>
        <v>128</v>
      </c>
      <c r="AK41" s="52">
        <f t="shared" si="72"/>
        <v>137</v>
      </c>
      <c r="AL41" s="52">
        <f t="shared" si="73"/>
        <v>150.70000000000002</v>
      </c>
      <c r="AM41" s="52">
        <f t="shared" si="74"/>
        <v>137</v>
      </c>
      <c r="AN41" s="60"/>
      <c r="AP41" s="40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60"/>
    </row>
    <row r="42" spans="1:109" ht="29.25" customHeight="1" x14ac:dyDescent="0.2">
      <c r="A42" s="88" t="s">
        <v>76</v>
      </c>
      <c r="B42" s="240" t="s">
        <v>41</v>
      </c>
      <c r="C42" s="240">
        <f>IF((ISTEXT(VLOOKUP(AP42,AP42:BK42,AP42,0)))=TRUE,VLOOKUP(AP42,AP42:BK42,AP42,0),ROUND(IF(AND(NOT(A_Region2="РБ"),NOT(A_Region2="EUR")),VLOOKUP(AP42,AP42:BK42,AP42,0)*(1-B49),IF(A_Region2="РБ",VLOOKUP(AP42,AP42:BK42,AP42,0)*Belarus*(1-B49),VLOOKUP(AP42,AP42:BK42,AP42,0)*B_EUR*(1-B49))),2))</f>
        <v>8.3699999999999992</v>
      </c>
      <c r="D42" s="240" t="s">
        <v>41</v>
      </c>
      <c r="E42" s="240" t="s">
        <v>41</v>
      </c>
      <c r="F42" s="50"/>
      <c r="G42" s="50"/>
      <c r="H42" s="50"/>
      <c r="Q42" s="64"/>
      <c r="AP42" s="40">
        <f>MATCH(A_Region2,AP6:BK6,0)</f>
        <v>4</v>
      </c>
      <c r="AQ42" s="52">
        <v>350</v>
      </c>
      <c r="AR42" s="52">
        <f>AQ42</f>
        <v>350</v>
      </c>
      <c r="AS42" s="52">
        <f>AQ42</f>
        <v>350</v>
      </c>
      <c r="AT42" s="52">
        <f>AQ42</f>
        <v>350</v>
      </c>
      <c r="AU42" s="52">
        <f>AQ42</f>
        <v>350</v>
      </c>
      <c r="AV42" s="52">
        <f>AQ42</f>
        <v>350</v>
      </c>
      <c r="AW42" s="52">
        <f>AQ42</f>
        <v>350</v>
      </c>
      <c r="AX42" s="52">
        <f>AQ42</f>
        <v>350</v>
      </c>
      <c r="AY42" s="52">
        <f>AV42</f>
        <v>350</v>
      </c>
      <c r="AZ42" s="52">
        <f>AQ42</f>
        <v>350</v>
      </c>
      <c r="BA42" s="52">
        <f>AZ42</f>
        <v>350</v>
      </c>
      <c r="BB42" s="52">
        <f>AZ42</f>
        <v>350</v>
      </c>
      <c r="BC42" s="52">
        <f t="shared" si="14"/>
        <v>350</v>
      </c>
      <c r="BD42" s="52">
        <f t="shared" si="15"/>
        <v>350</v>
      </c>
      <c r="BE42" s="52">
        <f>AQ42</f>
        <v>350</v>
      </c>
      <c r="BF42" s="52">
        <f t="shared" si="16"/>
        <v>350</v>
      </c>
      <c r="BG42" s="52">
        <f t="shared" si="17"/>
        <v>350</v>
      </c>
      <c r="BH42" s="52">
        <f>AQ42</f>
        <v>350</v>
      </c>
      <c r="BI42" s="52">
        <f>BH42*1.1</f>
        <v>385.00000000000006</v>
      </c>
      <c r="BJ42" s="52">
        <f>BH42</f>
        <v>350</v>
      </c>
      <c r="BK42" s="60"/>
    </row>
    <row r="43" spans="1:109" ht="33" customHeight="1" x14ac:dyDescent="0.2">
      <c r="A43" s="89" t="s">
        <v>77</v>
      </c>
      <c r="B43" s="90"/>
      <c r="C43" s="90"/>
      <c r="D43" s="90"/>
      <c r="E43" s="90"/>
      <c r="F43" s="50"/>
      <c r="G43" s="50"/>
      <c r="H43" s="50"/>
    </row>
    <row r="44" spans="1:109" ht="17.25" customHeight="1" x14ac:dyDescent="0.2">
      <c r="A44" s="68" t="s">
        <v>78</v>
      </c>
    </row>
    <row r="45" spans="1:109" ht="13.5" customHeight="1" x14ac:dyDescent="0.2"/>
    <row r="47" spans="1:109" ht="12.75" customHeight="1" x14ac:dyDescent="0.2"/>
    <row r="48" spans="1:109" ht="40.5" customHeight="1" x14ac:dyDescent="0.2">
      <c r="A48" s="91" t="s">
        <v>216</v>
      </c>
      <c r="B48" s="92" t="s">
        <v>217</v>
      </c>
      <c r="C48" s="93" t="s">
        <v>218</v>
      </c>
      <c r="D48" s="93" t="s">
        <v>219</v>
      </c>
      <c r="E48" s="93" t="s">
        <v>220</v>
      </c>
    </row>
    <row r="49" spans="1:5" x14ac:dyDescent="0.2">
      <c r="A49" s="94"/>
      <c r="B49" s="95">
        <v>0.35</v>
      </c>
      <c r="C49" s="95">
        <v>0.35</v>
      </c>
      <c r="D49" s="95">
        <v>0</v>
      </c>
      <c r="E49" s="95">
        <v>0.35</v>
      </c>
    </row>
    <row r="51" spans="1:5" x14ac:dyDescent="0.2">
      <c r="A51" s="96"/>
    </row>
    <row r="79" ht="175.5" customHeight="1" x14ac:dyDescent="0.2"/>
  </sheetData>
  <sheetProtection selectLockedCells="1" selectUnlockedCells="1"/>
  <mergeCells count="99">
    <mergeCell ref="A48:A49"/>
    <mergeCell ref="I34:O34"/>
    <mergeCell ref="I35:O35"/>
    <mergeCell ref="I36:O36"/>
    <mergeCell ref="I37:O37"/>
    <mergeCell ref="I38:O38"/>
    <mergeCell ref="A43:E43"/>
    <mergeCell ref="B31:E31"/>
    <mergeCell ref="F31:G31"/>
    <mergeCell ref="I31:O31"/>
    <mergeCell ref="D32:E32"/>
    <mergeCell ref="I32:O32"/>
    <mergeCell ref="I33:O33"/>
    <mergeCell ref="F28:G28"/>
    <mergeCell ref="B29:C29"/>
    <mergeCell ref="D29:E29"/>
    <mergeCell ref="F29:G29"/>
    <mergeCell ref="I29:O30"/>
    <mergeCell ref="B30:C30"/>
    <mergeCell ref="D30:E30"/>
    <mergeCell ref="F30:G30"/>
    <mergeCell ref="I25:O26"/>
    <mergeCell ref="B26:C26"/>
    <mergeCell ref="D26:E26"/>
    <mergeCell ref="F26:G26"/>
    <mergeCell ref="B27:C27"/>
    <mergeCell ref="D27:E27"/>
    <mergeCell ref="F27:G27"/>
    <mergeCell ref="I27:O28"/>
    <mergeCell ref="B28:C28"/>
    <mergeCell ref="D28:E28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T5:AN5"/>
    <mergeCell ref="AQ5:BK5"/>
    <mergeCell ref="BN5:CH5"/>
    <mergeCell ref="CK5:DE5"/>
    <mergeCell ref="B6:C7"/>
    <mergeCell ref="D6:E7"/>
    <mergeCell ref="F6:G7"/>
    <mergeCell ref="A1:C1"/>
    <mergeCell ref="A2:B2"/>
    <mergeCell ref="A3:K3"/>
    <mergeCell ref="N3:O3"/>
    <mergeCell ref="N4:O4"/>
    <mergeCell ref="A5:A7"/>
    <mergeCell ref="B5:G5"/>
  </mergeCells>
  <printOptions horizontalCentered="1"/>
  <pageMargins left="0" right="0" top="0.47244094488188981" bottom="0" header="0" footer="0"/>
  <pageSetup paperSize="9" scale="49" firstPageNumber="0" orientation="landscape" r:id="rId1"/>
  <headerFooter scaleWithDoc="0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F6D8-25AE-464F-8B48-6D6C1F93E033}">
  <sheetPr>
    <tabColor rgb="FFFFCCFF"/>
    <pageSetUpPr fitToPage="1"/>
  </sheetPr>
  <dimension ref="A1:BJ52"/>
  <sheetViews>
    <sheetView zoomScale="75" zoomScaleNormal="75" zoomScaleSheetLayoutView="100" workbookViewId="0">
      <selection activeCell="M4" sqref="M4"/>
    </sheetView>
  </sheetViews>
  <sheetFormatPr defaultColWidth="9.140625" defaultRowHeight="12.75" x14ac:dyDescent="0.2"/>
  <cols>
    <col min="1" max="1" width="49.42578125" style="14" bestFit="1" customWidth="1"/>
    <col min="2" max="2" width="29.7109375" style="98" hidden="1" customWidth="1"/>
    <col min="3" max="4" width="29.7109375" style="14" customWidth="1"/>
    <col min="5" max="5" width="29.7109375" style="98" hidden="1" customWidth="1"/>
    <col min="6" max="7" width="29.7109375" style="14" customWidth="1"/>
    <col min="8" max="8" width="5.42578125" style="14" customWidth="1"/>
    <col min="9" max="9" width="7.85546875" style="14" customWidth="1"/>
    <col min="10" max="10" width="18.5703125" style="14" customWidth="1"/>
    <col min="11" max="11" width="29.42578125" style="14" customWidth="1"/>
    <col min="12" max="12" width="17" style="14" customWidth="1"/>
    <col min="13" max="13" width="16.42578125" style="14" customWidth="1"/>
    <col min="14" max="14" width="20.140625" style="14" customWidth="1"/>
    <col min="15" max="15" width="10.7109375" style="14" customWidth="1"/>
    <col min="16" max="16" width="10.7109375" style="14" hidden="1" customWidth="1"/>
    <col min="17" max="61" width="0.140625" style="14" hidden="1" customWidth="1"/>
    <col min="62" max="62" width="10.7109375" style="14" hidden="1" customWidth="1"/>
    <col min="63" max="84" width="10.7109375" style="14" customWidth="1"/>
    <col min="85" max="16384" width="9.140625" style="14"/>
  </cols>
  <sheetData>
    <row r="1" spans="1:61" x14ac:dyDescent="0.2">
      <c r="A1" s="12"/>
      <c r="B1" s="12"/>
      <c r="C1" s="12"/>
      <c r="D1" s="12"/>
      <c r="E1" s="4"/>
      <c r="F1" s="2"/>
      <c r="L1" s="15"/>
    </row>
    <row r="2" spans="1:61" x14ac:dyDescent="0.2">
      <c r="A2" s="13" t="str">
        <f>A_Region</f>
        <v>Республика Беларусь</v>
      </c>
      <c r="B2" s="13"/>
      <c r="C2" s="13"/>
      <c r="D2" s="1"/>
      <c r="E2" s="4"/>
      <c r="F2" s="2"/>
      <c r="L2" s="15"/>
    </row>
    <row r="3" spans="1:61" ht="18.75" thickBot="1" x14ac:dyDescent="0.25">
      <c r="A3" s="16" t="s">
        <v>79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8"/>
      <c r="M3" s="19"/>
      <c r="N3" s="11"/>
      <c r="O3" s="11"/>
    </row>
    <row r="4" spans="1:61" ht="21.75" customHeight="1" x14ac:dyDescent="0.2">
      <c r="A4" s="20"/>
      <c r="B4" s="97"/>
      <c r="J4" s="21"/>
      <c r="M4" s="22"/>
      <c r="N4" s="23"/>
      <c r="O4" s="23"/>
      <c r="AD4" s="25" t="s">
        <v>1</v>
      </c>
      <c r="AE4" s="25" t="s">
        <v>1</v>
      </c>
      <c r="AF4" s="14" t="s">
        <v>80</v>
      </c>
      <c r="AG4" s="14" t="s">
        <v>81</v>
      </c>
      <c r="AH4" s="14" t="s">
        <v>81</v>
      </c>
      <c r="BA4" s="25" t="s">
        <v>1</v>
      </c>
      <c r="BB4" s="25" t="s">
        <v>1</v>
      </c>
    </row>
    <row r="5" spans="1:61" ht="21.75" customHeight="1" x14ac:dyDescent="0.25">
      <c r="A5" s="26" t="s">
        <v>5</v>
      </c>
      <c r="B5" s="99"/>
      <c r="C5" s="26" t="s">
        <v>82</v>
      </c>
      <c r="D5" s="26"/>
      <c r="E5" s="100"/>
      <c r="F5" s="34" t="s">
        <v>10</v>
      </c>
      <c r="G5" s="101"/>
      <c r="K5" s="30"/>
      <c r="L5" s="30"/>
      <c r="M5" s="30"/>
      <c r="N5" s="30"/>
      <c r="O5" s="30"/>
      <c r="Q5" s="14">
        <v>1</v>
      </c>
      <c r="R5" s="82" t="s">
        <v>82</v>
      </c>
      <c r="S5" s="8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N5" s="14">
        <v>2</v>
      </c>
      <c r="AO5" s="103" t="s">
        <v>10</v>
      </c>
      <c r="AP5" s="104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</row>
    <row r="6" spans="1:61" ht="23.25" customHeight="1" x14ac:dyDescent="0.2">
      <c r="A6" s="26"/>
      <c r="B6" s="99"/>
      <c r="C6" s="26"/>
      <c r="D6" s="26"/>
      <c r="E6" s="105"/>
      <c r="F6" s="44"/>
      <c r="G6" s="106"/>
      <c r="K6" s="30"/>
      <c r="L6" s="30"/>
      <c r="M6" s="30"/>
      <c r="N6" s="30"/>
      <c r="O6" s="30"/>
      <c r="Q6" s="36" t="s">
        <v>11</v>
      </c>
      <c r="R6" s="37" t="s">
        <v>12</v>
      </c>
      <c r="S6" s="38" t="s">
        <v>13</v>
      </c>
      <c r="T6" s="37" t="s">
        <v>14</v>
      </c>
      <c r="U6" s="37" t="s">
        <v>15</v>
      </c>
      <c r="V6" s="37" t="s">
        <v>16</v>
      </c>
      <c r="W6" s="37" t="s">
        <v>17</v>
      </c>
      <c r="X6" s="37" t="s">
        <v>18</v>
      </c>
      <c r="Y6" s="37" t="s">
        <v>19</v>
      </c>
      <c r="Z6" s="37" t="s">
        <v>20</v>
      </c>
      <c r="AA6" s="37" t="s">
        <v>21</v>
      </c>
      <c r="AB6" s="37" t="s">
        <v>22</v>
      </c>
      <c r="AC6" s="37" t="s">
        <v>23</v>
      </c>
      <c r="AD6" s="39" t="s">
        <v>24</v>
      </c>
      <c r="AE6" s="39" t="s">
        <v>25</v>
      </c>
      <c r="AF6" s="37" t="s">
        <v>26</v>
      </c>
      <c r="AG6" s="37" t="s">
        <v>27</v>
      </c>
      <c r="AH6" s="37" t="s">
        <v>28</v>
      </c>
      <c r="AI6" s="37" t="s">
        <v>29</v>
      </c>
      <c r="AJ6" s="37" t="s">
        <v>30</v>
      </c>
      <c r="AK6" s="37" t="s">
        <v>31</v>
      </c>
      <c r="AL6" s="40"/>
      <c r="AN6" s="36" t="s">
        <v>11</v>
      </c>
      <c r="AO6" s="37" t="s">
        <v>12</v>
      </c>
      <c r="AP6" s="38" t="s">
        <v>13</v>
      </c>
      <c r="AQ6" s="37" t="s">
        <v>14</v>
      </c>
      <c r="AR6" s="37" t="s">
        <v>15</v>
      </c>
      <c r="AS6" s="37" t="s">
        <v>16</v>
      </c>
      <c r="AT6" s="37" t="s">
        <v>17</v>
      </c>
      <c r="AU6" s="37" t="s">
        <v>18</v>
      </c>
      <c r="AV6" s="37" t="s">
        <v>19</v>
      </c>
      <c r="AW6" s="37" t="s">
        <v>20</v>
      </c>
      <c r="AX6" s="37" t="s">
        <v>21</v>
      </c>
      <c r="AY6" s="37" t="s">
        <v>22</v>
      </c>
      <c r="AZ6" s="37" t="s">
        <v>23</v>
      </c>
      <c r="BA6" s="39" t="s">
        <v>24</v>
      </c>
      <c r="BB6" s="39" t="s">
        <v>25</v>
      </c>
      <c r="BC6" s="37" t="s">
        <v>26</v>
      </c>
      <c r="BD6" s="37" t="s">
        <v>27</v>
      </c>
      <c r="BE6" s="37" t="s">
        <v>28</v>
      </c>
      <c r="BF6" s="37" t="s">
        <v>29</v>
      </c>
      <c r="BG6" s="37" t="s">
        <v>30</v>
      </c>
      <c r="BH6" s="37" t="s">
        <v>31</v>
      </c>
      <c r="BI6" s="40"/>
    </row>
    <row r="7" spans="1:61" ht="68.25" customHeight="1" x14ac:dyDescent="0.2">
      <c r="A7" s="26"/>
      <c r="B7" s="107" t="s">
        <v>83</v>
      </c>
      <c r="C7" s="108" t="s">
        <v>84</v>
      </c>
      <c r="D7" s="108" t="s">
        <v>85</v>
      </c>
      <c r="E7" s="107" t="s">
        <v>86</v>
      </c>
      <c r="F7" s="108" t="s">
        <v>84</v>
      </c>
      <c r="G7" s="108" t="s">
        <v>87</v>
      </c>
      <c r="K7" s="45"/>
      <c r="L7" s="30"/>
      <c r="M7" s="30"/>
      <c r="N7" s="30"/>
      <c r="O7" s="30"/>
      <c r="Q7" s="40">
        <f>MATCH(A_Region2,Q6:AL6,0)</f>
        <v>4</v>
      </c>
      <c r="R7" s="48">
        <v>45456</v>
      </c>
      <c r="S7" s="48">
        <f>R7</f>
        <v>45456</v>
      </c>
      <c r="T7" s="48">
        <f>R7</f>
        <v>45456</v>
      </c>
      <c r="U7" s="48">
        <f>R7</f>
        <v>45456</v>
      </c>
      <c r="V7" s="48">
        <f>R7</f>
        <v>45456</v>
      </c>
      <c r="W7" s="48">
        <f>R7</f>
        <v>45456</v>
      </c>
      <c r="X7" s="48">
        <f>R7</f>
        <v>45456</v>
      </c>
      <c r="Y7" s="48">
        <f>R7</f>
        <v>45456</v>
      </c>
      <c r="Z7" s="48">
        <f>W7</f>
        <v>45456</v>
      </c>
      <c r="AA7" s="48">
        <f>R7</f>
        <v>45456</v>
      </c>
      <c r="AB7" s="48">
        <f>AA7</f>
        <v>45456</v>
      </c>
      <c r="AC7" s="48">
        <f>AA7</f>
        <v>45456</v>
      </c>
      <c r="AD7" s="48">
        <f>AA7</f>
        <v>45456</v>
      </c>
      <c r="AE7" s="48">
        <f>AA7</f>
        <v>45456</v>
      </c>
      <c r="AF7" s="48">
        <v>45456</v>
      </c>
      <c r="AG7" s="48">
        <f>AF7</f>
        <v>45456</v>
      </c>
      <c r="AH7" s="48">
        <f>AF7</f>
        <v>45456</v>
      </c>
      <c r="AI7" s="48">
        <f>R7</f>
        <v>45456</v>
      </c>
      <c r="AJ7" s="48">
        <v>45456</v>
      </c>
      <c r="AK7" s="48">
        <f>AI7</f>
        <v>45456</v>
      </c>
      <c r="AL7" s="47"/>
      <c r="AN7" s="40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109"/>
      <c r="BB7" s="109"/>
      <c r="BC7" s="14" t="s">
        <v>80</v>
      </c>
      <c r="BD7" s="14" t="s">
        <v>81</v>
      </c>
      <c r="BE7" s="14" t="s">
        <v>81</v>
      </c>
      <c r="BF7" s="48"/>
      <c r="BG7" s="48"/>
      <c r="BH7" s="48"/>
      <c r="BI7" s="47"/>
    </row>
    <row r="8" spans="1:61" ht="21.75" customHeight="1" x14ac:dyDescent="0.2">
      <c r="A8" s="49" t="s">
        <v>32</v>
      </c>
      <c r="B8" s="110">
        <f t="shared" ref="B8:B29" si="0">IF((ISTEXT(VLOOKUP(Q8,Q8:AL8,Q8,0)))=TRUE,VLOOKUP(Q8,Q8:AL8,Q8,0),ROUND(IF(AND(NOT(A_Region2="РБ"),NOT(A_Region2="EUR")),VLOOKUP(Q8,Q8:AL8,Q8,0)*(1-$C$50),IF(A_Region2="РБ",VLOOKUP(Q8,Q8:AL8,Q8,0)*Belarus*(1-$C$50),VLOOKUP(Q8,Q8:AL8,Q8,0)*B_EUR*(1-$C$50))),2))</f>
        <v>55.64</v>
      </c>
      <c r="C8" s="111">
        <f>ROUNDUP(B8*1.21,0)</f>
        <v>68</v>
      </c>
      <c r="D8" s="111">
        <f>ROUNDUP(B8*1.37,0)</f>
        <v>77</v>
      </c>
      <c r="E8" s="242">
        <f t="shared" ref="E8:E29" si="1">IF((ISTEXT(VLOOKUP(AN8,AN8:BI8,AN8,0)))=TRUE,VLOOKUP(AN8,AN8:BI8,AN8,0),ROUND(IF(AND(NOT(A_Region2="РБ"),NOT(A_Region2="EUR")),VLOOKUP(AN8,AN8:BI8,AN8,0)*(1-$D$50),IF(A_Region2="РБ",VLOOKUP(AN8,AN8:BI8,AN8,0)*Belarus*(1-$D$50),VLOOKUP(AN8,AN8:BI8,AN8,0)*B_EUR*(1-$D$50))),2))</f>
        <v>69.540000000000006</v>
      </c>
      <c r="F8" s="111">
        <f>ROUNDUP(E8*1.21,0)</f>
        <v>85</v>
      </c>
      <c r="G8" s="111">
        <f>ROUNDUP(E8*1.37,0)</f>
        <v>96</v>
      </c>
      <c r="H8" s="50"/>
      <c r="I8" s="45"/>
      <c r="J8" s="45"/>
      <c r="K8" s="45"/>
      <c r="L8" s="30"/>
      <c r="M8" s="30"/>
      <c r="N8" s="30"/>
      <c r="O8" s="30"/>
      <c r="Q8" s="40">
        <f>MATCH(A_Region2,Q6:AL6,0)</f>
        <v>4</v>
      </c>
      <c r="R8" s="51">
        <v>2326</v>
      </c>
      <c r="S8" s="78">
        <f>R8</f>
        <v>2326</v>
      </c>
      <c r="T8" s="78">
        <f>R8</f>
        <v>2326</v>
      </c>
      <c r="U8" s="78">
        <f>R8</f>
        <v>2326</v>
      </c>
      <c r="V8" s="78">
        <f>R8</f>
        <v>2326</v>
      </c>
      <c r="W8" s="78">
        <f>R8</f>
        <v>2326</v>
      </c>
      <c r="X8" s="78">
        <f>R8</f>
        <v>2326</v>
      </c>
      <c r="Y8" s="78">
        <f>R8</f>
        <v>2326</v>
      </c>
      <c r="Z8" s="78">
        <f>R8</f>
        <v>2326</v>
      </c>
      <c r="AA8" s="78">
        <f>R8</f>
        <v>2326</v>
      </c>
      <c r="AB8" s="78">
        <f>R8</f>
        <v>2326</v>
      </c>
      <c r="AC8" s="78">
        <f>R8</f>
        <v>2326</v>
      </c>
      <c r="AD8" s="78">
        <f t="shared" ref="AD8:AD40" si="2">AA8</f>
        <v>2326</v>
      </c>
      <c r="AE8" s="78">
        <f t="shared" ref="AE8:AE40" si="3">AA8</f>
        <v>2326</v>
      </c>
      <c r="AF8" s="78">
        <v>2163</v>
      </c>
      <c r="AG8" s="78">
        <f>AF8</f>
        <v>2163</v>
      </c>
      <c r="AH8" s="78">
        <f>AF8</f>
        <v>2163</v>
      </c>
      <c r="AI8" s="78">
        <f>R8</f>
        <v>2326</v>
      </c>
      <c r="AJ8" s="78">
        <f>R8</f>
        <v>2326</v>
      </c>
      <c r="AK8" s="78">
        <f>R8</f>
        <v>2326</v>
      </c>
      <c r="AL8" s="52"/>
      <c r="AN8" s="40">
        <f>MATCH(A_Region2,AN6:BI6,0)</f>
        <v>4</v>
      </c>
      <c r="AO8" s="52">
        <v>2907</v>
      </c>
      <c r="AP8" s="78">
        <f t="shared" ref="AP8:AP30" si="4">AO8</f>
        <v>2907</v>
      </c>
      <c r="AQ8" s="78">
        <f t="shared" ref="AQ8:AQ30" si="5">AO8</f>
        <v>2907</v>
      </c>
      <c r="AR8" s="78">
        <f t="shared" ref="AR8:AR30" si="6">AO8</f>
        <v>2907</v>
      </c>
      <c r="AS8" s="78">
        <f t="shared" ref="AS8:AS30" si="7">AO8</f>
        <v>2907</v>
      </c>
      <c r="AT8" s="78">
        <f t="shared" ref="AT8:AT30" si="8">AO8</f>
        <v>2907</v>
      </c>
      <c r="AU8" s="78">
        <f t="shared" ref="AU8:AU30" si="9">AO8</f>
        <v>2907</v>
      </c>
      <c r="AV8" s="78">
        <f t="shared" ref="AV8:AV30" si="10">AO8</f>
        <v>2907</v>
      </c>
      <c r="AW8" s="78">
        <f t="shared" ref="AW8:AW30" si="11">AO8</f>
        <v>2907</v>
      </c>
      <c r="AX8" s="78">
        <f t="shared" ref="AX8:AX30" si="12">AO8</f>
        <v>2907</v>
      </c>
      <c r="AY8" s="78">
        <f t="shared" ref="AY8:AY30" si="13">AO8</f>
        <v>2907</v>
      </c>
      <c r="AZ8" s="78">
        <f t="shared" ref="AZ8:AZ30" si="14">AO8</f>
        <v>2907</v>
      </c>
      <c r="BA8" s="78">
        <f>AX8</f>
        <v>2907</v>
      </c>
      <c r="BB8" s="78">
        <f>AX8</f>
        <v>2907</v>
      </c>
      <c r="BC8" s="78">
        <v>2704</v>
      </c>
      <c r="BD8" s="78">
        <f>BC8</f>
        <v>2704</v>
      </c>
      <c r="BE8" s="78">
        <f>BC8</f>
        <v>2704</v>
      </c>
      <c r="BF8" s="78">
        <f t="shared" ref="BF8:BF30" si="15">AO8</f>
        <v>2907</v>
      </c>
      <c r="BG8" s="78">
        <f t="shared" ref="BG8:BG30" si="16">AO8</f>
        <v>2907</v>
      </c>
      <c r="BH8" s="78">
        <f t="shared" ref="BH8:BH30" si="17">AO8</f>
        <v>2907</v>
      </c>
      <c r="BI8" s="52"/>
    </row>
    <row r="9" spans="1:61" ht="21" customHeight="1" x14ac:dyDescent="0.2">
      <c r="A9" s="49" t="s">
        <v>33</v>
      </c>
      <c r="B9" s="110">
        <f t="shared" si="0"/>
        <v>12.01</v>
      </c>
      <c r="C9" s="111">
        <f t="shared" ref="C9:C30" si="18">ROUNDUP(B9*1.21,0)</f>
        <v>15</v>
      </c>
      <c r="D9" s="111">
        <f t="shared" ref="D9:D30" si="19">ROUNDUP(B9*1.37,0)</f>
        <v>17</v>
      </c>
      <c r="E9" s="242">
        <f t="shared" si="1"/>
        <v>12.56</v>
      </c>
      <c r="F9" s="111">
        <f t="shared" ref="F9:F30" si="20">ROUNDUP(E9*1.21,0)</f>
        <v>16</v>
      </c>
      <c r="G9" s="111">
        <f t="shared" ref="G9:G15" si="21">ROUNDUP(E9*1.37,0)</f>
        <v>18</v>
      </c>
      <c r="H9" s="50"/>
      <c r="I9" s="45"/>
      <c r="J9" s="45"/>
      <c r="K9" s="45"/>
      <c r="L9" s="30"/>
      <c r="M9" s="30"/>
      <c r="N9" s="30"/>
      <c r="O9" s="30"/>
      <c r="Q9" s="40">
        <f>MATCH(A_Region2,Q6:AL6,0)</f>
        <v>4</v>
      </c>
      <c r="R9" s="51">
        <v>502</v>
      </c>
      <c r="S9" s="78">
        <f t="shared" ref="S9:S30" si="22">R9</f>
        <v>502</v>
      </c>
      <c r="T9" s="78">
        <f t="shared" ref="T9:T30" si="23">R9</f>
        <v>502</v>
      </c>
      <c r="U9" s="78">
        <f t="shared" ref="U9:U30" si="24">R9</f>
        <v>502</v>
      </c>
      <c r="V9" s="78">
        <f t="shared" ref="V9:V30" si="25">R9</f>
        <v>502</v>
      </c>
      <c r="W9" s="78">
        <f t="shared" ref="W9:W30" si="26">R9</f>
        <v>502</v>
      </c>
      <c r="X9" s="78">
        <f t="shared" ref="X9:X30" si="27">R9</f>
        <v>502</v>
      </c>
      <c r="Y9" s="78">
        <f t="shared" ref="Y9:Y30" si="28">R9</f>
        <v>502</v>
      </c>
      <c r="Z9" s="78">
        <f t="shared" ref="Z9:Z30" si="29">R9</f>
        <v>502</v>
      </c>
      <c r="AA9" s="78">
        <f t="shared" ref="AA9:AA30" si="30">R9</f>
        <v>502</v>
      </c>
      <c r="AB9" s="78">
        <f t="shared" ref="AB9:AB30" si="31">R9</f>
        <v>502</v>
      </c>
      <c r="AC9" s="78">
        <f t="shared" ref="AC9:AC30" si="32">R9</f>
        <v>502</v>
      </c>
      <c r="AD9" s="78">
        <f t="shared" si="2"/>
        <v>502</v>
      </c>
      <c r="AE9" s="78">
        <f t="shared" si="3"/>
        <v>502</v>
      </c>
      <c r="AF9" s="78">
        <v>468</v>
      </c>
      <c r="AG9" s="78">
        <f t="shared" ref="AG9:AG40" si="33">AF9</f>
        <v>468</v>
      </c>
      <c r="AH9" s="78">
        <f t="shared" ref="AH9:AH40" si="34">AF9</f>
        <v>468</v>
      </c>
      <c r="AI9" s="78">
        <f t="shared" ref="AI9:AI30" si="35">R9</f>
        <v>502</v>
      </c>
      <c r="AJ9" s="78">
        <f t="shared" ref="AJ9:AJ30" si="36">R9</f>
        <v>502</v>
      </c>
      <c r="AK9" s="78">
        <f t="shared" ref="AK9:AK30" si="37">R9</f>
        <v>502</v>
      </c>
      <c r="AL9" s="52"/>
      <c r="AN9" s="40">
        <f>MATCH(A_Region2,AN6:BI6,0)</f>
        <v>4</v>
      </c>
      <c r="AO9" s="52">
        <v>525</v>
      </c>
      <c r="AP9" s="78">
        <f t="shared" si="4"/>
        <v>525</v>
      </c>
      <c r="AQ9" s="78">
        <f t="shared" si="5"/>
        <v>525</v>
      </c>
      <c r="AR9" s="78">
        <f t="shared" si="6"/>
        <v>525</v>
      </c>
      <c r="AS9" s="78">
        <f t="shared" si="7"/>
        <v>525</v>
      </c>
      <c r="AT9" s="78">
        <f t="shared" si="8"/>
        <v>525</v>
      </c>
      <c r="AU9" s="78">
        <f t="shared" si="9"/>
        <v>525</v>
      </c>
      <c r="AV9" s="78">
        <f t="shared" si="10"/>
        <v>525</v>
      </c>
      <c r="AW9" s="78">
        <f t="shared" si="11"/>
        <v>525</v>
      </c>
      <c r="AX9" s="78">
        <f t="shared" si="12"/>
        <v>525</v>
      </c>
      <c r="AY9" s="78">
        <f t="shared" si="13"/>
        <v>525</v>
      </c>
      <c r="AZ9" s="78">
        <f t="shared" si="14"/>
        <v>525</v>
      </c>
      <c r="BA9" s="78">
        <f t="shared" ref="BA9:BA42" si="38">AX9</f>
        <v>525</v>
      </c>
      <c r="BB9" s="78">
        <f t="shared" ref="BB9:BB42" si="39">AX9</f>
        <v>525</v>
      </c>
      <c r="BC9" s="78">
        <v>489</v>
      </c>
      <c r="BD9" s="78">
        <f t="shared" ref="BD9:BD42" si="40">BC9</f>
        <v>489</v>
      </c>
      <c r="BE9" s="78">
        <f t="shared" ref="BE9:BE42" si="41">BC9</f>
        <v>489</v>
      </c>
      <c r="BF9" s="78">
        <f t="shared" si="15"/>
        <v>525</v>
      </c>
      <c r="BG9" s="78">
        <f t="shared" si="16"/>
        <v>525</v>
      </c>
      <c r="BH9" s="78">
        <f t="shared" si="17"/>
        <v>525</v>
      </c>
      <c r="BI9" s="52"/>
    </row>
    <row r="10" spans="1:61" ht="19.5" customHeight="1" x14ac:dyDescent="0.2">
      <c r="A10" s="49" t="s">
        <v>34</v>
      </c>
      <c r="B10" s="110">
        <f t="shared" si="0"/>
        <v>10.02</v>
      </c>
      <c r="C10" s="111">
        <f t="shared" si="18"/>
        <v>13</v>
      </c>
      <c r="D10" s="111">
        <f t="shared" si="19"/>
        <v>14</v>
      </c>
      <c r="E10" s="242">
        <f t="shared" si="1"/>
        <v>10.76</v>
      </c>
      <c r="F10" s="111">
        <f t="shared" si="20"/>
        <v>14</v>
      </c>
      <c r="G10" s="111">
        <f t="shared" si="21"/>
        <v>15</v>
      </c>
      <c r="H10" s="50"/>
      <c r="I10" s="30"/>
      <c r="J10" s="30"/>
      <c r="K10" s="30"/>
      <c r="L10" s="30"/>
      <c r="M10" s="30"/>
      <c r="N10" s="30"/>
      <c r="O10" s="30"/>
      <c r="Q10" s="40">
        <f>MATCH(A_Region2,Q6:AL6,0)</f>
        <v>4</v>
      </c>
      <c r="R10" s="51">
        <v>419</v>
      </c>
      <c r="S10" s="78">
        <f t="shared" si="22"/>
        <v>419</v>
      </c>
      <c r="T10" s="78">
        <f t="shared" si="23"/>
        <v>419</v>
      </c>
      <c r="U10" s="78">
        <f t="shared" si="24"/>
        <v>419</v>
      </c>
      <c r="V10" s="78">
        <f t="shared" si="25"/>
        <v>419</v>
      </c>
      <c r="W10" s="78">
        <f t="shared" si="26"/>
        <v>419</v>
      </c>
      <c r="X10" s="78">
        <f t="shared" si="27"/>
        <v>419</v>
      </c>
      <c r="Y10" s="78">
        <f t="shared" si="28"/>
        <v>419</v>
      </c>
      <c r="Z10" s="78">
        <f t="shared" si="29"/>
        <v>419</v>
      </c>
      <c r="AA10" s="78">
        <f t="shared" si="30"/>
        <v>419</v>
      </c>
      <c r="AB10" s="78">
        <f t="shared" si="31"/>
        <v>419</v>
      </c>
      <c r="AC10" s="78">
        <f t="shared" si="32"/>
        <v>419</v>
      </c>
      <c r="AD10" s="78">
        <f t="shared" si="2"/>
        <v>419</v>
      </c>
      <c r="AE10" s="78">
        <f t="shared" si="3"/>
        <v>419</v>
      </c>
      <c r="AF10" s="78">
        <v>390</v>
      </c>
      <c r="AG10" s="78">
        <f t="shared" si="33"/>
        <v>390</v>
      </c>
      <c r="AH10" s="78">
        <f t="shared" si="34"/>
        <v>390</v>
      </c>
      <c r="AI10" s="78">
        <f t="shared" si="35"/>
        <v>419</v>
      </c>
      <c r="AJ10" s="78">
        <f t="shared" si="36"/>
        <v>419</v>
      </c>
      <c r="AK10" s="78">
        <f t="shared" si="37"/>
        <v>419</v>
      </c>
      <c r="AL10" s="52"/>
      <c r="AN10" s="40">
        <f>MATCH(A_Region2,AN6:BI6,0)</f>
        <v>4</v>
      </c>
      <c r="AO10" s="52">
        <v>450</v>
      </c>
      <c r="AP10" s="78">
        <f t="shared" si="4"/>
        <v>450</v>
      </c>
      <c r="AQ10" s="78">
        <f t="shared" si="5"/>
        <v>450</v>
      </c>
      <c r="AR10" s="78">
        <f t="shared" si="6"/>
        <v>450</v>
      </c>
      <c r="AS10" s="78">
        <f t="shared" si="7"/>
        <v>450</v>
      </c>
      <c r="AT10" s="78">
        <f t="shared" si="8"/>
        <v>450</v>
      </c>
      <c r="AU10" s="78">
        <f t="shared" si="9"/>
        <v>450</v>
      </c>
      <c r="AV10" s="78">
        <f t="shared" si="10"/>
        <v>450</v>
      </c>
      <c r="AW10" s="78">
        <f t="shared" si="11"/>
        <v>450</v>
      </c>
      <c r="AX10" s="78">
        <f t="shared" si="12"/>
        <v>450</v>
      </c>
      <c r="AY10" s="78">
        <f t="shared" si="13"/>
        <v>450</v>
      </c>
      <c r="AZ10" s="78">
        <f t="shared" si="14"/>
        <v>450</v>
      </c>
      <c r="BA10" s="78">
        <f t="shared" si="38"/>
        <v>450</v>
      </c>
      <c r="BB10" s="78">
        <f t="shared" si="39"/>
        <v>450</v>
      </c>
      <c r="BC10" s="78">
        <v>418</v>
      </c>
      <c r="BD10" s="78">
        <f t="shared" si="40"/>
        <v>418</v>
      </c>
      <c r="BE10" s="78">
        <f t="shared" si="41"/>
        <v>418</v>
      </c>
      <c r="BF10" s="78">
        <f t="shared" si="15"/>
        <v>450</v>
      </c>
      <c r="BG10" s="78">
        <f t="shared" si="16"/>
        <v>450</v>
      </c>
      <c r="BH10" s="78">
        <f t="shared" si="17"/>
        <v>450</v>
      </c>
      <c r="BI10" s="52"/>
    </row>
    <row r="11" spans="1:61" ht="23.25" customHeight="1" x14ac:dyDescent="0.2">
      <c r="A11" s="49" t="s">
        <v>35</v>
      </c>
      <c r="B11" s="110">
        <f t="shared" si="0"/>
        <v>50.78</v>
      </c>
      <c r="C11" s="111">
        <f t="shared" si="18"/>
        <v>62</v>
      </c>
      <c r="D11" s="111">
        <f t="shared" si="19"/>
        <v>70</v>
      </c>
      <c r="E11" s="242">
        <f t="shared" si="1"/>
        <v>60.37</v>
      </c>
      <c r="F11" s="111">
        <f t="shared" si="20"/>
        <v>74</v>
      </c>
      <c r="G11" s="111">
        <f t="shared" si="21"/>
        <v>83</v>
      </c>
      <c r="H11" s="50"/>
      <c r="J11" s="112"/>
      <c r="K11" s="112"/>
      <c r="L11" s="112"/>
      <c r="M11" s="112"/>
      <c r="N11" s="55"/>
      <c r="O11" s="56"/>
      <c r="Q11" s="40">
        <f>MATCH(A_Region2,Q6:AL6,0)</f>
        <v>4</v>
      </c>
      <c r="R11" s="51">
        <v>2123</v>
      </c>
      <c r="S11" s="78">
        <f t="shared" si="22"/>
        <v>2123</v>
      </c>
      <c r="T11" s="78">
        <f t="shared" si="23"/>
        <v>2123</v>
      </c>
      <c r="U11" s="78">
        <f t="shared" si="24"/>
        <v>2123</v>
      </c>
      <c r="V11" s="78">
        <f t="shared" si="25"/>
        <v>2123</v>
      </c>
      <c r="W11" s="78">
        <f t="shared" si="26"/>
        <v>2123</v>
      </c>
      <c r="X11" s="78">
        <f t="shared" si="27"/>
        <v>2123</v>
      </c>
      <c r="Y11" s="78">
        <f t="shared" si="28"/>
        <v>2123</v>
      </c>
      <c r="Z11" s="78">
        <f t="shared" si="29"/>
        <v>2123</v>
      </c>
      <c r="AA11" s="78">
        <f t="shared" si="30"/>
        <v>2123</v>
      </c>
      <c r="AB11" s="78">
        <f t="shared" si="31"/>
        <v>2123</v>
      </c>
      <c r="AC11" s="78">
        <f t="shared" si="32"/>
        <v>2123</v>
      </c>
      <c r="AD11" s="78">
        <f t="shared" si="2"/>
        <v>2123</v>
      </c>
      <c r="AE11" s="78">
        <f t="shared" si="3"/>
        <v>2123</v>
      </c>
      <c r="AF11" s="78">
        <v>1975</v>
      </c>
      <c r="AG11" s="78">
        <f t="shared" si="33"/>
        <v>1975</v>
      </c>
      <c r="AH11" s="78">
        <f t="shared" si="34"/>
        <v>1975</v>
      </c>
      <c r="AI11" s="78">
        <f t="shared" si="35"/>
        <v>2123</v>
      </c>
      <c r="AJ11" s="78">
        <f t="shared" si="36"/>
        <v>2123</v>
      </c>
      <c r="AK11" s="78">
        <f t="shared" si="37"/>
        <v>2123</v>
      </c>
      <c r="AL11" s="52"/>
      <c r="AN11" s="40">
        <f>MATCH(A_Region2,AN6:BI6,0)</f>
        <v>4</v>
      </c>
      <c r="AO11" s="52">
        <v>2524</v>
      </c>
      <c r="AP11" s="78">
        <f t="shared" si="4"/>
        <v>2524</v>
      </c>
      <c r="AQ11" s="78">
        <f t="shared" si="5"/>
        <v>2524</v>
      </c>
      <c r="AR11" s="78">
        <f t="shared" si="6"/>
        <v>2524</v>
      </c>
      <c r="AS11" s="78">
        <f t="shared" si="7"/>
        <v>2524</v>
      </c>
      <c r="AT11" s="78">
        <f t="shared" si="8"/>
        <v>2524</v>
      </c>
      <c r="AU11" s="78">
        <f t="shared" si="9"/>
        <v>2524</v>
      </c>
      <c r="AV11" s="78">
        <f t="shared" si="10"/>
        <v>2524</v>
      </c>
      <c r="AW11" s="78">
        <f t="shared" si="11"/>
        <v>2524</v>
      </c>
      <c r="AX11" s="78">
        <f t="shared" si="12"/>
        <v>2524</v>
      </c>
      <c r="AY11" s="78">
        <f t="shared" si="13"/>
        <v>2524</v>
      </c>
      <c r="AZ11" s="78">
        <f t="shared" si="14"/>
        <v>2524</v>
      </c>
      <c r="BA11" s="78">
        <f t="shared" si="38"/>
        <v>2524</v>
      </c>
      <c r="BB11" s="78">
        <f t="shared" si="39"/>
        <v>2524</v>
      </c>
      <c r="BC11" s="78">
        <v>2347</v>
      </c>
      <c r="BD11" s="78">
        <f t="shared" si="40"/>
        <v>2347</v>
      </c>
      <c r="BE11" s="78">
        <f t="shared" si="41"/>
        <v>2347</v>
      </c>
      <c r="BF11" s="78">
        <f t="shared" si="15"/>
        <v>2524</v>
      </c>
      <c r="BG11" s="78">
        <f t="shared" si="16"/>
        <v>2524</v>
      </c>
      <c r="BH11" s="78">
        <f t="shared" si="17"/>
        <v>2524</v>
      </c>
      <c r="BI11" s="52"/>
    </row>
    <row r="12" spans="1:61" ht="12.75" customHeight="1" x14ac:dyDescent="0.2">
      <c r="A12" s="57" t="s">
        <v>36</v>
      </c>
      <c r="B12" s="110">
        <f t="shared" si="0"/>
        <v>78.31</v>
      </c>
      <c r="C12" s="111">
        <f t="shared" si="18"/>
        <v>95</v>
      </c>
      <c r="D12" s="111">
        <f t="shared" si="19"/>
        <v>108</v>
      </c>
      <c r="E12" s="242">
        <f t="shared" si="1"/>
        <v>109</v>
      </c>
      <c r="F12" s="111">
        <f t="shared" si="20"/>
        <v>132</v>
      </c>
      <c r="G12" s="111">
        <f t="shared" si="21"/>
        <v>150</v>
      </c>
      <c r="H12" s="50"/>
      <c r="J12" s="112"/>
      <c r="K12" s="112"/>
      <c r="L12" s="112"/>
      <c r="M12" s="112"/>
      <c r="N12" s="55"/>
      <c r="O12" s="56"/>
      <c r="Q12" s="40">
        <f>MATCH(A_Region2,Q6:AL6,0)</f>
        <v>4</v>
      </c>
      <c r="R12" s="51">
        <v>3274</v>
      </c>
      <c r="S12" s="78">
        <f t="shared" si="22"/>
        <v>3274</v>
      </c>
      <c r="T12" s="78">
        <f t="shared" si="23"/>
        <v>3274</v>
      </c>
      <c r="U12" s="78">
        <f t="shared" si="24"/>
        <v>3274</v>
      </c>
      <c r="V12" s="78">
        <f t="shared" si="25"/>
        <v>3274</v>
      </c>
      <c r="W12" s="78">
        <f t="shared" si="26"/>
        <v>3274</v>
      </c>
      <c r="X12" s="78">
        <f t="shared" si="27"/>
        <v>3274</v>
      </c>
      <c r="Y12" s="78">
        <f t="shared" si="28"/>
        <v>3274</v>
      </c>
      <c r="Z12" s="78">
        <f t="shared" si="29"/>
        <v>3274</v>
      </c>
      <c r="AA12" s="78">
        <f t="shared" si="30"/>
        <v>3274</v>
      </c>
      <c r="AB12" s="78">
        <f t="shared" si="31"/>
        <v>3274</v>
      </c>
      <c r="AC12" s="78">
        <f t="shared" si="32"/>
        <v>3274</v>
      </c>
      <c r="AD12" s="78">
        <f t="shared" si="2"/>
        <v>3274</v>
      </c>
      <c r="AE12" s="78">
        <f t="shared" si="3"/>
        <v>3274</v>
      </c>
      <c r="AF12" s="78">
        <v>3046</v>
      </c>
      <c r="AG12" s="78">
        <f t="shared" si="33"/>
        <v>3046</v>
      </c>
      <c r="AH12" s="78">
        <f t="shared" si="34"/>
        <v>3046</v>
      </c>
      <c r="AI12" s="78">
        <f t="shared" si="35"/>
        <v>3274</v>
      </c>
      <c r="AJ12" s="78">
        <f t="shared" si="36"/>
        <v>3274</v>
      </c>
      <c r="AK12" s="78">
        <f t="shared" si="37"/>
        <v>3274</v>
      </c>
      <c r="AL12" s="52"/>
      <c r="AN12" s="40">
        <f>MATCH(A_Region2,AN6:BI6,0)</f>
        <v>4</v>
      </c>
      <c r="AO12" s="52">
        <v>4557</v>
      </c>
      <c r="AP12" s="78">
        <f t="shared" si="4"/>
        <v>4557</v>
      </c>
      <c r="AQ12" s="78">
        <f t="shared" si="5"/>
        <v>4557</v>
      </c>
      <c r="AR12" s="78">
        <f t="shared" si="6"/>
        <v>4557</v>
      </c>
      <c r="AS12" s="78">
        <f t="shared" si="7"/>
        <v>4557</v>
      </c>
      <c r="AT12" s="78">
        <f t="shared" si="8"/>
        <v>4557</v>
      </c>
      <c r="AU12" s="78">
        <f t="shared" si="9"/>
        <v>4557</v>
      </c>
      <c r="AV12" s="78">
        <f t="shared" si="10"/>
        <v>4557</v>
      </c>
      <c r="AW12" s="78">
        <f t="shared" si="11"/>
        <v>4557</v>
      </c>
      <c r="AX12" s="78">
        <f t="shared" si="12"/>
        <v>4557</v>
      </c>
      <c r="AY12" s="78">
        <f t="shared" si="13"/>
        <v>4557</v>
      </c>
      <c r="AZ12" s="78">
        <f t="shared" si="14"/>
        <v>4557</v>
      </c>
      <c r="BA12" s="78">
        <f t="shared" si="38"/>
        <v>4557</v>
      </c>
      <c r="BB12" s="78">
        <f t="shared" si="39"/>
        <v>4557</v>
      </c>
      <c r="BC12" s="78">
        <v>4237</v>
      </c>
      <c r="BD12" s="78">
        <f t="shared" si="40"/>
        <v>4237</v>
      </c>
      <c r="BE12" s="78">
        <f t="shared" si="41"/>
        <v>4237</v>
      </c>
      <c r="BF12" s="78">
        <f t="shared" si="15"/>
        <v>4557</v>
      </c>
      <c r="BG12" s="78">
        <f t="shared" si="16"/>
        <v>4557</v>
      </c>
      <c r="BH12" s="78">
        <f t="shared" si="17"/>
        <v>4557</v>
      </c>
      <c r="BI12" s="52"/>
    </row>
    <row r="13" spans="1:61" ht="21.75" customHeight="1" x14ac:dyDescent="0.2">
      <c r="A13" s="58" t="s">
        <v>37</v>
      </c>
      <c r="B13" s="110">
        <f t="shared" si="0"/>
        <v>23.25</v>
      </c>
      <c r="C13" s="111">
        <f t="shared" si="18"/>
        <v>29</v>
      </c>
      <c r="D13" s="111">
        <f t="shared" si="19"/>
        <v>32</v>
      </c>
      <c r="E13" s="242">
        <f t="shared" si="1"/>
        <v>24.3</v>
      </c>
      <c r="F13" s="111">
        <f t="shared" si="20"/>
        <v>30</v>
      </c>
      <c r="G13" s="111">
        <f t="shared" si="21"/>
        <v>34</v>
      </c>
      <c r="H13" s="50"/>
      <c r="I13" s="30"/>
      <c r="J13" s="66"/>
      <c r="K13" s="66"/>
      <c r="L13" s="66"/>
      <c r="M13" s="66"/>
      <c r="N13" s="55"/>
      <c r="O13" s="59"/>
      <c r="Q13" s="40">
        <f>MATCH(A_Region2,Q6:AL6,0)</f>
        <v>4</v>
      </c>
      <c r="R13" s="51">
        <v>972</v>
      </c>
      <c r="S13" s="78">
        <f t="shared" si="22"/>
        <v>972</v>
      </c>
      <c r="T13" s="78">
        <f t="shared" si="23"/>
        <v>972</v>
      </c>
      <c r="U13" s="78">
        <f t="shared" si="24"/>
        <v>972</v>
      </c>
      <c r="V13" s="78">
        <f t="shared" si="25"/>
        <v>972</v>
      </c>
      <c r="W13" s="78">
        <f t="shared" si="26"/>
        <v>972</v>
      </c>
      <c r="X13" s="78">
        <f t="shared" si="27"/>
        <v>972</v>
      </c>
      <c r="Y13" s="78">
        <f t="shared" si="28"/>
        <v>972</v>
      </c>
      <c r="Z13" s="78">
        <f t="shared" si="29"/>
        <v>972</v>
      </c>
      <c r="AA13" s="78">
        <f t="shared" si="30"/>
        <v>972</v>
      </c>
      <c r="AB13" s="78">
        <f t="shared" si="31"/>
        <v>972</v>
      </c>
      <c r="AC13" s="78">
        <f t="shared" si="32"/>
        <v>972</v>
      </c>
      <c r="AD13" s="78">
        <f t="shared" si="2"/>
        <v>972</v>
      </c>
      <c r="AE13" s="78">
        <f t="shared" si="3"/>
        <v>972</v>
      </c>
      <c r="AF13" s="78">
        <v>904</v>
      </c>
      <c r="AG13" s="78">
        <f t="shared" si="33"/>
        <v>904</v>
      </c>
      <c r="AH13" s="78">
        <f t="shared" si="34"/>
        <v>904</v>
      </c>
      <c r="AI13" s="78">
        <f t="shared" si="35"/>
        <v>972</v>
      </c>
      <c r="AJ13" s="78">
        <f t="shared" si="36"/>
        <v>972</v>
      </c>
      <c r="AK13" s="78">
        <f t="shared" si="37"/>
        <v>972</v>
      </c>
      <c r="AL13" s="52"/>
      <c r="AN13" s="40">
        <f>MATCH(A_Region2,AN6:BI6,0)</f>
        <v>4</v>
      </c>
      <c r="AO13" s="52">
        <v>1016</v>
      </c>
      <c r="AP13" s="78">
        <f t="shared" si="4"/>
        <v>1016</v>
      </c>
      <c r="AQ13" s="78">
        <f t="shared" si="5"/>
        <v>1016</v>
      </c>
      <c r="AR13" s="78">
        <f t="shared" si="6"/>
        <v>1016</v>
      </c>
      <c r="AS13" s="78">
        <f t="shared" si="7"/>
        <v>1016</v>
      </c>
      <c r="AT13" s="78">
        <f t="shared" si="8"/>
        <v>1016</v>
      </c>
      <c r="AU13" s="78">
        <f t="shared" si="9"/>
        <v>1016</v>
      </c>
      <c r="AV13" s="78">
        <f t="shared" si="10"/>
        <v>1016</v>
      </c>
      <c r="AW13" s="78">
        <f t="shared" si="11"/>
        <v>1016</v>
      </c>
      <c r="AX13" s="78">
        <f t="shared" si="12"/>
        <v>1016</v>
      </c>
      <c r="AY13" s="78">
        <f t="shared" si="13"/>
        <v>1016</v>
      </c>
      <c r="AZ13" s="78">
        <f t="shared" si="14"/>
        <v>1016</v>
      </c>
      <c r="BA13" s="78">
        <f t="shared" si="38"/>
        <v>1016</v>
      </c>
      <c r="BB13" s="78">
        <f t="shared" si="39"/>
        <v>1016</v>
      </c>
      <c r="BC13" s="78">
        <v>945</v>
      </c>
      <c r="BD13" s="78">
        <f t="shared" si="40"/>
        <v>945</v>
      </c>
      <c r="BE13" s="78">
        <f t="shared" si="41"/>
        <v>945</v>
      </c>
      <c r="BF13" s="78">
        <f t="shared" si="15"/>
        <v>1016</v>
      </c>
      <c r="BG13" s="78">
        <f t="shared" si="16"/>
        <v>1016</v>
      </c>
      <c r="BH13" s="78">
        <f t="shared" si="17"/>
        <v>1016</v>
      </c>
      <c r="BI13" s="52"/>
    </row>
    <row r="14" spans="1:61" ht="25.5" customHeight="1" x14ac:dyDescent="0.2">
      <c r="A14" s="57" t="s">
        <v>38</v>
      </c>
      <c r="B14" s="110">
        <f t="shared" si="0"/>
        <v>83.58</v>
      </c>
      <c r="C14" s="111">
        <f t="shared" si="18"/>
        <v>102</v>
      </c>
      <c r="D14" s="111">
        <f t="shared" si="19"/>
        <v>115</v>
      </c>
      <c r="E14" s="242">
        <f t="shared" si="1"/>
        <v>87.48</v>
      </c>
      <c r="F14" s="111">
        <f t="shared" si="20"/>
        <v>106</v>
      </c>
      <c r="G14" s="111">
        <f t="shared" si="21"/>
        <v>120</v>
      </c>
      <c r="H14" s="50"/>
      <c r="I14" s="30"/>
      <c r="J14" s="66"/>
      <c r="K14" s="66"/>
      <c r="L14" s="66"/>
      <c r="M14" s="66"/>
      <c r="N14" s="55"/>
      <c r="O14" s="59"/>
      <c r="Q14" s="40">
        <f>MATCH(A_Region2,Q6:AL6,0)</f>
        <v>4</v>
      </c>
      <c r="R14" s="51">
        <v>3494</v>
      </c>
      <c r="S14" s="78">
        <f t="shared" si="22"/>
        <v>3494</v>
      </c>
      <c r="T14" s="78">
        <f t="shared" si="23"/>
        <v>3494</v>
      </c>
      <c r="U14" s="78">
        <f t="shared" si="24"/>
        <v>3494</v>
      </c>
      <c r="V14" s="78">
        <f t="shared" si="25"/>
        <v>3494</v>
      </c>
      <c r="W14" s="78">
        <f t="shared" si="26"/>
        <v>3494</v>
      </c>
      <c r="X14" s="78">
        <f t="shared" si="27"/>
        <v>3494</v>
      </c>
      <c r="Y14" s="78">
        <f t="shared" si="28"/>
        <v>3494</v>
      </c>
      <c r="Z14" s="78">
        <f t="shared" si="29"/>
        <v>3494</v>
      </c>
      <c r="AA14" s="78">
        <f t="shared" si="30"/>
        <v>3494</v>
      </c>
      <c r="AB14" s="78">
        <f t="shared" si="31"/>
        <v>3494</v>
      </c>
      <c r="AC14" s="78">
        <f t="shared" si="32"/>
        <v>3494</v>
      </c>
      <c r="AD14" s="78">
        <f t="shared" si="2"/>
        <v>3494</v>
      </c>
      <c r="AE14" s="78">
        <f t="shared" si="3"/>
        <v>3494</v>
      </c>
      <c r="AF14" s="78">
        <v>3249</v>
      </c>
      <c r="AG14" s="78">
        <f t="shared" si="33"/>
        <v>3249</v>
      </c>
      <c r="AH14" s="78">
        <f t="shared" si="34"/>
        <v>3249</v>
      </c>
      <c r="AI14" s="78">
        <f t="shared" si="35"/>
        <v>3494</v>
      </c>
      <c r="AJ14" s="78">
        <f t="shared" si="36"/>
        <v>3494</v>
      </c>
      <c r="AK14" s="78">
        <f t="shared" si="37"/>
        <v>3494</v>
      </c>
      <c r="AL14" s="60"/>
      <c r="AN14" s="40">
        <f>MATCH(A_Region2,AN6:BI6,0)</f>
        <v>4</v>
      </c>
      <c r="AO14" s="61">
        <v>3657</v>
      </c>
      <c r="AP14" s="78">
        <f t="shared" si="4"/>
        <v>3657</v>
      </c>
      <c r="AQ14" s="78">
        <f t="shared" si="5"/>
        <v>3657</v>
      </c>
      <c r="AR14" s="78">
        <f t="shared" si="6"/>
        <v>3657</v>
      </c>
      <c r="AS14" s="78">
        <f t="shared" si="7"/>
        <v>3657</v>
      </c>
      <c r="AT14" s="78">
        <f t="shared" si="8"/>
        <v>3657</v>
      </c>
      <c r="AU14" s="78">
        <f t="shared" si="9"/>
        <v>3657</v>
      </c>
      <c r="AV14" s="78">
        <f t="shared" si="10"/>
        <v>3657</v>
      </c>
      <c r="AW14" s="78">
        <f t="shared" si="11"/>
        <v>3657</v>
      </c>
      <c r="AX14" s="78">
        <f t="shared" si="12"/>
        <v>3657</v>
      </c>
      <c r="AY14" s="78">
        <f t="shared" si="13"/>
        <v>3657</v>
      </c>
      <c r="AZ14" s="78">
        <f t="shared" si="14"/>
        <v>3657</v>
      </c>
      <c r="BA14" s="78">
        <f t="shared" si="38"/>
        <v>3657</v>
      </c>
      <c r="BB14" s="78">
        <f t="shared" si="39"/>
        <v>3657</v>
      </c>
      <c r="BC14" s="78">
        <v>3400</v>
      </c>
      <c r="BD14" s="78">
        <f t="shared" si="40"/>
        <v>3400</v>
      </c>
      <c r="BE14" s="78">
        <f t="shared" si="41"/>
        <v>3400</v>
      </c>
      <c r="BF14" s="78">
        <f t="shared" si="15"/>
        <v>3657</v>
      </c>
      <c r="BG14" s="78">
        <f t="shared" si="16"/>
        <v>3657</v>
      </c>
      <c r="BH14" s="78">
        <f t="shared" si="17"/>
        <v>3657</v>
      </c>
      <c r="BI14" s="60"/>
    </row>
    <row r="15" spans="1:61" ht="22.5" customHeight="1" x14ac:dyDescent="0.2">
      <c r="A15" s="49" t="s">
        <v>39</v>
      </c>
      <c r="B15" s="110">
        <f t="shared" si="0"/>
        <v>10.72</v>
      </c>
      <c r="C15" s="111">
        <f t="shared" si="18"/>
        <v>13</v>
      </c>
      <c r="D15" s="111">
        <f t="shared" si="19"/>
        <v>15</v>
      </c>
      <c r="E15" s="242">
        <f t="shared" si="1"/>
        <v>11.36</v>
      </c>
      <c r="F15" s="111">
        <f t="shared" si="20"/>
        <v>14</v>
      </c>
      <c r="G15" s="111">
        <f t="shared" si="21"/>
        <v>16</v>
      </c>
      <c r="H15" s="50"/>
      <c r="I15" s="30"/>
      <c r="J15" s="66"/>
      <c r="K15" s="66"/>
      <c r="L15" s="66"/>
      <c r="M15" s="66"/>
      <c r="N15" s="55"/>
      <c r="O15" s="59"/>
      <c r="Q15" s="40">
        <f>MATCH(A_Region2,Q6:AL6,0)</f>
        <v>4</v>
      </c>
      <c r="R15" s="51">
        <v>448</v>
      </c>
      <c r="S15" s="78">
        <f t="shared" si="22"/>
        <v>448</v>
      </c>
      <c r="T15" s="78">
        <f t="shared" si="23"/>
        <v>448</v>
      </c>
      <c r="U15" s="78">
        <f t="shared" si="24"/>
        <v>448</v>
      </c>
      <c r="V15" s="78">
        <f t="shared" si="25"/>
        <v>448</v>
      </c>
      <c r="W15" s="78">
        <f t="shared" si="26"/>
        <v>448</v>
      </c>
      <c r="X15" s="78">
        <f t="shared" si="27"/>
        <v>448</v>
      </c>
      <c r="Y15" s="78">
        <f t="shared" si="28"/>
        <v>448</v>
      </c>
      <c r="Z15" s="78">
        <f t="shared" si="29"/>
        <v>448</v>
      </c>
      <c r="AA15" s="78">
        <f t="shared" si="30"/>
        <v>448</v>
      </c>
      <c r="AB15" s="78">
        <f t="shared" si="31"/>
        <v>448</v>
      </c>
      <c r="AC15" s="78">
        <f t="shared" si="32"/>
        <v>448</v>
      </c>
      <c r="AD15" s="78">
        <f t="shared" si="2"/>
        <v>448</v>
      </c>
      <c r="AE15" s="78">
        <f t="shared" si="3"/>
        <v>448</v>
      </c>
      <c r="AF15" s="78">
        <v>416</v>
      </c>
      <c r="AG15" s="78">
        <f t="shared" si="33"/>
        <v>416</v>
      </c>
      <c r="AH15" s="78">
        <f t="shared" si="34"/>
        <v>416</v>
      </c>
      <c r="AI15" s="78">
        <f t="shared" si="35"/>
        <v>448</v>
      </c>
      <c r="AJ15" s="78">
        <f t="shared" si="36"/>
        <v>448</v>
      </c>
      <c r="AK15" s="78">
        <f t="shared" si="37"/>
        <v>448</v>
      </c>
      <c r="AL15" s="60"/>
      <c r="AN15" s="40">
        <f>MATCH(A_Region2,AN6:BI6,0)</f>
        <v>4</v>
      </c>
      <c r="AO15" s="52">
        <v>475</v>
      </c>
      <c r="AP15" s="78">
        <f t="shared" si="4"/>
        <v>475</v>
      </c>
      <c r="AQ15" s="78">
        <f t="shared" si="5"/>
        <v>475</v>
      </c>
      <c r="AR15" s="78">
        <f t="shared" si="6"/>
        <v>475</v>
      </c>
      <c r="AS15" s="78">
        <f t="shared" si="7"/>
        <v>475</v>
      </c>
      <c r="AT15" s="78">
        <f t="shared" si="8"/>
        <v>475</v>
      </c>
      <c r="AU15" s="78">
        <f t="shared" si="9"/>
        <v>475</v>
      </c>
      <c r="AV15" s="78">
        <f t="shared" si="10"/>
        <v>475</v>
      </c>
      <c r="AW15" s="78">
        <f t="shared" si="11"/>
        <v>475</v>
      </c>
      <c r="AX15" s="78">
        <f t="shared" si="12"/>
        <v>475</v>
      </c>
      <c r="AY15" s="78">
        <f t="shared" si="13"/>
        <v>475</v>
      </c>
      <c r="AZ15" s="78">
        <f t="shared" si="14"/>
        <v>475</v>
      </c>
      <c r="BA15" s="78">
        <f t="shared" si="38"/>
        <v>475</v>
      </c>
      <c r="BB15" s="78">
        <f t="shared" si="39"/>
        <v>475</v>
      </c>
      <c r="BC15" s="78">
        <v>441</v>
      </c>
      <c r="BD15" s="78">
        <f t="shared" si="40"/>
        <v>441</v>
      </c>
      <c r="BE15" s="78">
        <f t="shared" si="41"/>
        <v>441</v>
      </c>
      <c r="BF15" s="78">
        <f t="shared" si="15"/>
        <v>475</v>
      </c>
      <c r="BG15" s="78">
        <f t="shared" si="16"/>
        <v>475</v>
      </c>
      <c r="BH15" s="78">
        <f t="shared" si="17"/>
        <v>475</v>
      </c>
      <c r="BI15" s="60"/>
    </row>
    <row r="16" spans="1:61" ht="16.5" customHeight="1" x14ac:dyDescent="0.2">
      <c r="A16" s="63" t="s">
        <v>40</v>
      </c>
      <c r="B16" s="110">
        <f t="shared" si="0"/>
        <v>8.35</v>
      </c>
      <c r="C16" s="111">
        <f t="shared" si="18"/>
        <v>11</v>
      </c>
      <c r="D16" s="111">
        <f t="shared" si="19"/>
        <v>12</v>
      </c>
      <c r="E16" s="242" t="str">
        <f t="shared" si="1"/>
        <v>-</v>
      </c>
      <c r="F16" s="111" t="s">
        <v>41</v>
      </c>
      <c r="G16" s="111" t="s">
        <v>41</v>
      </c>
      <c r="H16" s="50"/>
      <c r="I16" s="64"/>
      <c r="J16" s="65"/>
      <c r="K16" s="65"/>
      <c r="L16" s="65"/>
      <c r="M16" s="65"/>
      <c r="N16" s="65"/>
      <c r="O16" s="65"/>
      <c r="Q16" s="40">
        <f>MATCH(A_Region2,Q6:AL6,0)</f>
        <v>4</v>
      </c>
      <c r="R16" s="51">
        <v>349</v>
      </c>
      <c r="S16" s="78">
        <f t="shared" si="22"/>
        <v>349</v>
      </c>
      <c r="T16" s="78">
        <f t="shared" si="23"/>
        <v>349</v>
      </c>
      <c r="U16" s="78">
        <f t="shared" si="24"/>
        <v>349</v>
      </c>
      <c r="V16" s="78">
        <f t="shared" si="25"/>
        <v>349</v>
      </c>
      <c r="W16" s="78">
        <f t="shared" si="26"/>
        <v>349</v>
      </c>
      <c r="X16" s="78">
        <f t="shared" si="27"/>
        <v>349</v>
      </c>
      <c r="Y16" s="78">
        <f t="shared" si="28"/>
        <v>349</v>
      </c>
      <c r="Z16" s="78">
        <f t="shared" si="29"/>
        <v>349</v>
      </c>
      <c r="AA16" s="78">
        <f t="shared" si="30"/>
        <v>349</v>
      </c>
      <c r="AB16" s="78">
        <f t="shared" si="31"/>
        <v>349</v>
      </c>
      <c r="AC16" s="78">
        <f t="shared" si="32"/>
        <v>349</v>
      </c>
      <c r="AD16" s="78">
        <f t="shared" si="2"/>
        <v>349</v>
      </c>
      <c r="AE16" s="78">
        <f t="shared" si="3"/>
        <v>349</v>
      </c>
      <c r="AF16" s="78">
        <v>324</v>
      </c>
      <c r="AG16" s="78">
        <f t="shared" si="33"/>
        <v>324</v>
      </c>
      <c r="AH16" s="78">
        <f t="shared" si="34"/>
        <v>324</v>
      </c>
      <c r="AI16" s="78">
        <f t="shared" si="35"/>
        <v>349</v>
      </c>
      <c r="AJ16" s="78">
        <f t="shared" si="36"/>
        <v>349</v>
      </c>
      <c r="AK16" s="78">
        <f t="shared" si="37"/>
        <v>349</v>
      </c>
      <c r="AL16" s="60"/>
      <c r="AN16" s="40">
        <f>MATCH(A_Region2,AN6:BI6,0)</f>
        <v>4</v>
      </c>
      <c r="AO16" s="52" t="s">
        <v>41</v>
      </c>
      <c r="AP16" s="78" t="str">
        <f t="shared" si="4"/>
        <v>-</v>
      </c>
      <c r="AQ16" s="78" t="str">
        <f t="shared" si="5"/>
        <v>-</v>
      </c>
      <c r="AR16" s="78" t="str">
        <f t="shared" si="6"/>
        <v>-</v>
      </c>
      <c r="AS16" s="78" t="str">
        <f t="shared" si="7"/>
        <v>-</v>
      </c>
      <c r="AT16" s="78" t="str">
        <f t="shared" si="8"/>
        <v>-</v>
      </c>
      <c r="AU16" s="78" t="str">
        <f t="shared" si="9"/>
        <v>-</v>
      </c>
      <c r="AV16" s="78" t="str">
        <f t="shared" si="10"/>
        <v>-</v>
      </c>
      <c r="AW16" s="78" t="str">
        <f t="shared" si="11"/>
        <v>-</v>
      </c>
      <c r="AX16" s="78" t="str">
        <f t="shared" si="12"/>
        <v>-</v>
      </c>
      <c r="AY16" s="78" t="str">
        <f t="shared" si="13"/>
        <v>-</v>
      </c>
      <c r="AZ16" s="78" t="str">
        <f t="shared" si="14"/>
        <v>-</v>
      </c>
      <c r="BA16" s="78" t="str">
        <f t="shared" si="38"/>
        <v>-</v>
      </c>
      <c r="BB16" s="78" t="str">
        <f t="shared" si="39"/>
        <v>-</v>
      </c>
      <c r="BC16" s="78" t="s">
        <v>41</v>
      </c>
      <c r="BD16" s="78" t="str">
        <f t="shared" si="40"/>
        <v>-</v>
      </c>
      <c r="BE16" s="78" t="str">
        <f t="shared" si="41"/>
        <v>-</v>
      </c>
      <c r="BF16" s="78" t="str">
        <f t="shared" si="15"/>
        <v>-</v>
      </c>
      <c r="BG16" s="78" t="str">
        <f t="shared" si="16"/>
        <v>-</v>
      </c>
      <c r="BH16" s="78" t="str">
        <f t="shared" si="17"/>
        <v>-</v>
      </c>
      <c r="BI16" s="60"/>
    </row>
    <row r="17" spans="1:61" ht="19.5" customHeight="1" x14ac:dyDescent="0.2">
      <c r="A17" s="49" t="s">
        <v>42</v>
      </c>
      <c r="B17" s="110">
        <f t="shared" si="0"/>
        <v>12.89</v>
      </c>
      <c r="C17" s="111">
        <f t="shared" si="18"/>
        <v>16</v>
      </c>
      <c r="D17" s="111">
        <f t="shared" si="19"/>
        <v>18</v>
      </c>
      <c r="E17" s="242">
        <f t="shared" si="1"/>
        <v>13.78</v>
      </c>
      <c r="F17" s="111">
        <f t="shared" si="20"/>
        <v>17</v>
      </c>
      <c r="G17" s="111">
        <f t="shared" ref="G17:G30" si="42">ROUNDUP(E17*1.37,0)</f>
        <v>19</v>
      </c>
      <c r="H17" s="50"/>
      <c r="I17" s="66"/>
      <c r="J17" s="66"/>
      <c r="K17" s="66"/>
      <c r="L17" s="66"/>
      <c r="M17" s="66"/>
      <c r="N17" s="66"/>
      <c r="O17" s="66"/>
      <c r="Q17" s="40">
        <f>MATCH(A_Region2,Q6:AL6,0)</f>
        <v>4</v>
      </c>
      <c r="R17" s="51">
        <v>539</v>
      </c>
      <c r="S17" s="78">
        <f t="shared" si="22"/>
        <v>539</v>
      </c>
      <c r="T17" s="78">
        <f t="shared" si="23"/>
        <v>539</v>
      </c>
      <c r="U17" s="78">
        <f t="shared" si="24"/>
        <v>539</v>
      </c>
      <c r="V17" s="78">
        <f t="shared" si="25"/>
        <v>539</v>
      </c>
      <c r="W17" s="78">
        <f t="shared" si="26"/>
        <v>539</v>
      </c>
      <c r="X17" s="78">
        <f t="shared" si="27"/>
        <v>539</v>
      </c>
      <c r="Y17" s="78">
        <f t="shared" si="28"/>
        <v>539</v>
      </c>
      <c r="Z17" s="78">
        <f t="shared" si="29"/>
        <v>539</v>
      </c>
      <c r="AA17" s="78">
        <f t="shared" si="30"/>
        <v>539</v>
      </c>
      <c r="AB17" s="78">
        <f t="shared" si="31"/>
        <v>539</v>
      </c>
      <c r="AC17" s="78">
        <f t="shared" si="32"/>
        <v>539</v>
      </c>
      <c r="AD17" s="78">
        <f t="shared" si="2"/>
        <v>539</v>
      </c>
      <c r="AE17" s="78">
        <f t="shared" si="3"/>
        <v>539</v>
      </c>
      <c r="AF17" s="78">
        <v>501</v>
      </c>
      <c r="AG17" s="78">
        <f t="shared" si="33"/>
        <v>501</v>
      </c>
      <c r="AH17" s="78">
        <f t="shared" si="34"/>
        <v>501</v>
      </c>
      <c r="AI17" s="78">
        <f t="shared" si="35"/>
        <v>539</v>
      </c>
      <c r="AJ17" s="78">
        <f t="shared" si="36"/>
        <v>539</v>
      </c>
      <c r="AK17" s="78">
        <f t="shared" si="37"/>
        <v>539</v>
      </c>
      <c r="AL17" s="60"/>
      <c r="AN17" s="40">
        <f>MATCH(A_Region2,AN6:BI6,0)</f>
        <v>4</v>
      </c>
      <c r="AO17" s="52">
        <v>576</v>
      </c>
      <c r="AP17" s="78">
        <f t="shared" si="4"/>
        <v>576</v>
      </c>
      <c r="AQ17" s="78">
        <f t="shared" si="5"/>
        <v>576</v>
      </c>
      <c r="AR17" s="78">
        <f t="shared" si="6"/>
        <v>576</v>
      </c>
      <c r="AS17" s="78">
        <f t="shared" si="7"/>
        <v>576</v>
      </c>
      <c r="AT17" s="78">
        <f t="shared" si="8"/>
        <v>576</v>
      </c>
      <c r="AU17" s="78">
        <f t="shared" si="9"/>
        <v>576</v>
      </c>
      <c r="AV17" s="78">
        <f t="shared" si="10"/>
        <v>576</v>
      </c>
      <c r="AW17" s="78">
        <f t="shared" si="11"/>
        <v>576</v>
      </c>
      <c r="AX17" s="78">
        <f t="shared" si="12"/>
        <v>576</v>
      </c>
      <c r="AY17" s="78">
        <f t="shared" si="13"/>
        <v>576</v>
      </c>
      <c r="AZ17" s="78">
        <f t="shared" si="14"/>
        <v>576</v>
      </c>
      <c r="BA17" s="78">
        <f t="shared" si="38"/>
        <v>576</v>
      </c>
      <c r="BB17" s="78">
        <f t="shared" si="39"/>
        <v>576</v>
      </c>
      <c r="BC17" s="78">
        <v>536</v>
      </c>
      <c r="BD17" s="78">
        <f t="shared" si="40"/>
        <v>536</v>
      </c>
      <c r="BE17" s="78">
        <f t="shared" si="41"/>
        <v>536</v>
      </c>
      <c r="BF17" s="78">
        <f t="shared" si="15"/>
        <v>576</v>
      </c>
      <c r="BG17" s="78">
        <f t="shared" si="16"/>
        <v>576</v>
      </c>
      <c r="BH17" s="78">
        <f t="shared" si="17"/>
        <v>576</v>
      </c>
      <c r="BI17" s="60"/>
    </row>
    <row r="18" spans="1:61" ht="18" customHeight="1" x14ac:dyDescent="0.2">
      <c r="A18" s="67" t="s">
        <v>43</v>
      </c>
      <c r="B18" s="110" t="str">
        <f t="shared" si="0"/>
        <v>-</v>
      </c>
      <c r="C18" s="111" t="s">
        <v>41</v>
      </c>
      <c r="D18" s="111" t="s">
        <v>41</v>
      </c>
      <c r="E18" s="242">
        <f t="shared" si="1"/>
        <v>10.14</v>
      </c>
      <c r="F18" s="111">
        <f t="shared" si="20"/>
        <v>13</v>
      </c>
      <c r="G18" s="111">
        <f t="shared" si="42"/>
        <v>14</v>
      </c>
      <c r="H18" s="50"/>
      <c r="I18" s="66"/>
      <c r="J18" s="66"/>
      <c r="K18" s="66"/>
      <c r="L18" s="66"/>
      <c r="M18" s="66"/>
      <c r="N18" s="66"/>
      <c r="O18" s="66"/>
      <c r="Q18" s="40">
        <f>MATCH(A_Region2,Q6:AL6,0)</f>
        <v>4</v>
      </c>
      <c r="R18" s="51" t="s">
        <v>41</v>
      </c>
      <c r="S18" s="78" t="str">
        <f t="shared" si="22"/>
        <v>-</v>
      </c>
      <c r="T18" s="78" t="str">
        <f t="shared" si="23"/>
        <v>-</v>
      </c>
      <c r="U18" s="78" t="str">
        <f t="shared" si="24"/>
        <v>-</v>
      </c>
      <c r="V18" s="78" t="str">
        <f t="shared" si="25"/>
        <v>-</v>
      </c>
      <c r="W18" s="78" t="str">
        <f t="shared" si="26"/>
        <v>-</v>
      </c>
      <c r="X18" s="78" t="str">
        <f t="shared" si="27"/>
        <v>-</v>
      </c>
      <c r="Y18" s="78" t="str">
        <f t="shared" si="28"/>
        <v>-</v>
      </c>
      <c r="Z18" s="78" t="str">
        <f t="shared" si="29"/>
        <v>-</v>
      </c>
      <c r="AA18" s="78" t="str">
        <f t="shared" si="30"/>
        <v>-</v>
      </c>
      <c r="AB18" s="78" t="str">
        <f t="shared" si="31"/>
        <v>-</v>
      </c>
      <c r="AC18" s="78" t="str">
        <f t="shared" si="32"/>
        <v>-</v>
      </c>
      <c r="AD18" s="78" t="str">
        <f t="shared" si="2"/>
        <v>-</v>
      </c>
      <c r="AE18" s="78" t="str">
        <f t="shared" si="3"/>
        <v>-</v>
      </c>
      <c r="AF18" s="78" t="s">
        <v>41</v>
      </c>
      <c r="AG18" s="78" t="str">
        <f t="shared" si="33"/>
        <v>-</v>
      </c>
      <c r="AH18" s="78" t="str">
        <f t="shared" si="34"/>
        <v>-</v>
      </c>
      <c r="AI18" s="78" t="str">
        <f t="shared" si="35"/>
        <v>-</v>
      </c>
      <c r="AJ18" s="78" t="str">
        <f t="shared" si="36"/>
        <v>-</v>
      </c>
      <c r="AK18" s="78" t="str">
        <f t="shared" si="37"/>
        <v>-</v>
      </c>
      <c r="AL18" s="60"/>
      <c r="AN18" s="40">
        <f>MATCH(A_Region2,AN6:BI6,0)</f>
        <v>4</v>
      </c>
      <c r="AO18" s="52">
        <v>424</v>
      </c>
      <c r="AP18" s="78">
        <f t="shared" si="4"/>
        <v>424</v>
      </c>
      <c r="AQ18" s="78">
        <f t="shared" si="5"/>
        <v>424</v>
      </c>
      <c r="AR18" s="78">
        <f t="shared" si="6"/>
        <v>424</v>
      </c>
      <c r="AS18" s="78">
        <f t="shared" si="7"/>
        <v>424</v>
      </c>
      <c r="AT18" s="78">
        <f t="shared" si="8"/>
        <v>424</v>
      </c>
      <c r="AU18" s="78">
        <f t="shared" si="9"/>
        <v>424</v>
      </c>
      <c r="AV18" s="78">
        <f t="shared" si="10"/>
        <v>424</v>
      </c>
      <c r="AW18" s="78">
        <f t="shared" si="11"/>
        <v>424</v>
      </c>
      <c r="AX18" s="78">
        <f t="shared" si="12"/>
        <v>424</v>
      </c>
      <c r="AY18" s="78">
        <f t="shared" si="13"/>
        <v>424</v>
      </c>
      <c r="AZ18" s="78">
        <f t="shared" si="14"/>
        <v>424</v>
      </c>
      <c r="BA18" s="78">
        <f t="shared" si="38"/>
        <v>424</v>
      </c>
      <c r="BB18" s="78">
        <f t="shared" si="39"/>
        <v>424</v>
      </c>
      <c r="BC18" s="78">
        <v>394</v>
      </c>
      <c r="BD18" s="78">
        <f t="shared" si="40"/>
        <v>394</v>
      </c>
      <c r="BE18" s="78">
        <f t="shared" si="41"/>
        <v>394</v>
      </c>
      <c r="BF18" s="78">
        <f t="shared" si="15"/>
        <v>424</v>
      </c>
      <c r="BG18" s="78">
        <f t="shared" si="16"/>
        <v>424</v>
      </c>
      <c r="BH18" s="78">
        <f t="shared" si="17"/>
        <v>424</v>
      </c>
      <c r="BI18" s="60"/>
    </row>
    <row r="19" spans="1:61" ht="18" customHeight="1" x14ac:dyDescent="0.2">
      <c r="A19" s="69" t="s">
        <v>44</v>
      </c>
      <c r="B19" s="110">
        <f t="shared" si="0"/>
        <v>98.79</v>
      </c>
      <c r="C19" s="111">
        <f t="shared" si="18"/>
        <v>120</v>
      </c>
      <c r="D19" s="111">
        <f t="shared" si="19"/>
        <v>136</v>
      </c>
      <c r="E19" s="242">
        <f t="shared" si="1"/>
        <v>104.84</v>
      </c>
      <c r="F19" s="111">
        <f t="shared" si="20"/>
        <v>127</v>
      </c>
      <c r="G19" s="111">
        <f t="shared" si="42"/>
        <v>144</v>
      </c>
      <c r="H19" s="50"/>
      <c r="I19" s="66"/>
      <c r="J19" s="66"/>
      <c r="K19" s="66"/>
      <c r="L19" s="66"/>
      <c r="M19" s="66"/>
      <c r="N19" s="66"/>
      <c r="O19" s="66"/>
      <c r="Q19" s="40">
        <f>MATCH(A_Region2,Q6:AL6,0)</f>
        <v>4</v>
      </c>
      <c r="R19" s="51">
        <v>4130</v>
      </c>
      <c r="S19" s="78">
        <f t="shared" si="22"/>
        <v>4130</v>
      </c>
      <c r="T19" s="78">
        <f t="shared" si="23"/>
        <v>4130</v>
      </c>
      <c r="U19" s="78">
        <f t="shared" si="24"/>
        <v>4130</v>
      </c>
      <c r="V19" s="78">
        <f t="shared" si="25"/>
        <v>4130</v>
      </c>
      <c r="W19" s="78">
        <f t="shared" si="26"/>
        <v>4130</v>
      </c>
      <c r="X19" s="78">
        <f t="shared" si="27"/>
        <v>4130</v>
      </c>
      <c r="Y19" s="78">
        <f t="shared" si="28"/>
        <v>4130</v>
      </c>
      <c r="Z19" s="78">
        <f t="shared" si="29"/>
        <v>4130</v>
      </c>
      <c r="AA19" s="78">
        <f t="shared" si="30"/>
        <v>4130</v>
      </c>
      <c r="AB19" s="78">
        <f t="shared" si="31"/>
        <v>4130</v>
      </c>
      <c r="AC19" s="78">
        <f t="shared" si="32"/>
        <v>4130</v>
      </c>
      <c r="AD19" s="78">
        <f t="shared" si="2"/>
        <v>4130</v>
      </c>
      <c r="AE19" s="78">
        <f t="shared" si="3"/>
        <v>4130</v>
      </c>
      <c r="AF19" s="78">
        <v>3842</v>
      </c>
      <c r="AG19" s="78">
        <f t="shared" si="33"/>
        <v>3842</v>
      </c>
      <c r="AH19" s="78">
        <f t="shared" si="34"/>
        <v>3842</v>
      </c>
      <c r="AI19" s="78">
        <f t="shared" si="35"/>
        <v>4130</v>
      </c>
      <c r="AJ19" s="78">
        <f t="shared" si="36"/>
        <v>4130</v>
      </c>
      <c r="AK19" s="78">
        <f t="shared" si="37"/>
        <v>4130</v>
      </c>
      <c r="AL19" s="60"/>
      <c r="AN19" s="40">
        <f>MATCH(A_Region2,AN6:BI6,0)</f>
        <v>4</v>
      </c>
      <c r="AO19" s="52">
        <v>4383</v>
      </c>
      <c r="AP19" s="78">
        <f t="shared" si="4"/>
        <v>4383</v>
      </c>
      <c r="AQ19" s="78">
        <f t="shared" si="5"/>
        <v>4383</v>
      </c>
      <c r="AR19" s="78">
        <f t="shared" si="6"/>
        <v>4383</v>
      </c>
      <c r="AS19" s="78">
        <f t="shared" si="7"/>
        <v>4383</v>
      </c>
      <c r="AT19" s="78">
        <f t="shared" si="8"/>
        <v>4383</v>
      </c>
      <c r="AU19" s="78">
        <f t="shared" si="9"/>
        <v>4383</v>
      </c>
      <c r="AV19" s="78">
        <f t="shared" si="10"/>
        <v>4383</v>
      </c>
      <c r="AW19" s="78">
        <f t="shared" si="11"/>
        <v>4383</v>
      </c>
      <c r="AX19" s="78">
        <f t="shared" si="12"/>
        <v>4383</v>
      </c>
      <c r="AY19" s="78">
        <f t="shared" si="13"/>
        <v>4383</v>
      </c>
      <c r="AZ19" s="78">
        <f t="shared" si="14"/>
        <v>4383</v>
      </c>
      <c r="BA19" s="78">
        <f t="shared" si="38"/>
        <v>4383</v>
      </c>
      <c r="BB19" s="78">
        <f t="shared" si="39"/>
        <v>4383</v>
      </c>
      <c r="BC19" s="78">
        <v>4075</v>
      </c>
      <c r="BD19" s="78">
        <f t="shared" si="40"/>
        <v>4075</v>
      </c>
      <c r="BE19" s="78">
        <f t="shared" si="41"/>
        <v>4075</v>
      </c>
      <c r="BF19" s="78">
        <f t="shared" si="15"/>
        <v>4383</v>
      </c>
      <c r="BG19" s="78">
        <f t="shared" si="16"/>
        <v>4383</v>
      </c>
      <c r="BH19" s="78">
        <f t="shared" si="17"/>
        <v>4383</v>
      </c>
      <c r="BI19" s="60"/>
    </row>
    <row r="20" spans="1:61" ht="16.5" customHeight="1" x14ac:dyDescent="0.2">
      <c r="A20" s="49" t="s">
        <v>45</v>
      </c>
      <c r="B20" s="110">
        <f t="shared" si="0"/>
        <v>75.23</v>
      </c>
      <c r="C20" s="111">
        <f t="shared" si="18"/>
        <v>92</v>
      </c>
      <c r="D20" s="111">
        <f t="shared" si="19"/>
        <v>104</v>
      </c>
      <c r="E20" s="242">
        <f t="shared" si="1"/>
        <v>83.58</v>
      </c>
      <c r="F20" s="111">
        <f t="shared" si="20"/>
        <v>102</v>
      </c>
      <c r="G20" s="111">
        <f t="shared" si="42"/>
        <v>115</v>
      </c>
      <c r="H20" s="50"/>
      <c r="I20" s="70"/>
      <c r="J20" s="70"/>
      <c r="K20" s="70"/>
      <c r="L20" s="70"/>
      <c r="M20" s="70"/>
      <c r="N20" s="70"/>
      <c r="O20" s="70"/>
      <c r="Q20" s="40">
        <f>MATCH(A_Region2,Q6:AL6,0)</f>
        <v>4</v>
      </c>
      <c r="R20" s="51">
        <v>3145</v>
      </c>
      <c r="S20" s="78">
        <f t="shared" si="22"/>
        <v>3145</v>
      </c>
      <c r="T20" s="78">
        <f t="shared" si="23"/>
        <v>3145</v>
      </c>
      <c r="U20" s="78">
        <f t="shared" si="24"/>
        <v>3145</v>
      </c>
      <c r="V20" s="78">
        <f t="shared" si="25"/>
        <v>3145</v>
      </c>
      <c r="W20" s="78">
        <f t="shared" si="26"/>
        <v>3145</v>
      </c>
      <c r="X20" s="78">
        <f t="shared" si="27"/>
        <v>3145</v>
      </c>
      <c r="Y20" s="78">
        <f t="shared" si="28"/>
        <v>3145</v>
      </c>
      <c r="Z20" s="78">
        <f t="shared" si="29"/>
        <v>3145</v>
      </c>
      <c r="AA20" s="78">
        <f t="shared" si="30"/>
        <v>3145</v>
      </c>
      <c r="AB20" s="78">
        <f t="shared" si="31"/>
        <v>3145</v>
      </c>
      <c r="AC20" s="78">
        <f t="shared" si="32"/>
        <v>3145</v>
      </c>
      <c r="AD20" s="78">
        <f t="shared" si="2"/>
        <v>3145</v>
      </c>
      <c r="AE20" s="78">
        <f t="shared" si="3"/>
        <v>3145</v>
      </c>
      <c r="AF20" s="78">
        <v>2924</v>
      </c>
      <c r="AG20" s="78">
        <f t="shared" si="33"/>
        <v>2924</v>
      </c>
      <c r="AH20" s="78">
        <f t="shared" si="34"/>
        <v>2924</v>
      </c>
      <c r="AI20" s="78">
        <f t="shared" si="35"/>
        <v>3145</v>
      </c>
      <c r="AJ20" s="78">
        <f t="shared" si="36"/>
        <v>3145</v>
      </c>
      <c r="AK20" s="78">
        <f t="shared" si="37"/>
        <v>3145</v>
      </c>
      <c r="AL20" s="60"/>
      <c r="AN20" s="40">
        <f>MATCH(A_Region2,AN6:BI6,0)</f>
        <v>4</v>
      </c>
      <c r="AO20" s="52">
        <v>3494</v>
      </c>
      <c r="AP20" s="78">
        <f t="shared" si="4"/>
        <v>3494</v>
      </c>
      <c r="AQ20" s="78">
        <f t="shared" si="5"/>
        <v>3494</v>
      </c>
      <c r="AR20" s="78">
        <f t="shared" si="6"/>
        <v>3494</v>
      </c>
      <c r="AS20" s="78">
        <f t="shared" si="7"/>
        <v>3494</v>
      </c>
      <c r="AT20" s="78">
        <f t="shared" si="8"/>
        <v>3494</v>
      </c>
      <c r="AU20" s="78">
        <f t="shared" si="9"/>
        <v>3494</v>
      </c>
      <c r="AV20" s="78">
        <f t="shared" si="10"/>
        <v>3494</v>
      </c>
      <c r="AW20" s="78">
        <f t="shared" si="11"/>
        <v>3494</v>
      </c>
      <c r="AX20" s="78">
        <f t="shared" si="12"/>
        <v>3494</v>
      </c>
      <c r="AY20" s="78">
        <f t="shared" si="13"/>
        <v>3494</v>
      </c>
      <c r="AZ20" s="78">
        <f t="shared" si="14"/>
        <v>3494</v>
      </c>
      <c r="BA20" s="78">
        <f t="shared" si="38"/>
        <v>3494</v>
      </c>
      <c r="BB20" s="78">
        <f t="shared" si="39"/>
        <v>3494</v>
      </c>
      <c r="BC20" s="78">
        <v>3249</v>
      </c>
      <c r="BD20" s="78">
        <f t="shared" si="40"/>
        <v>3249</v>
      </c>
      <c r="BE20" s="78">
        <f t="shared" si="41"/>
        <v>3249</v>
      </c>
      <c r="BF20" s="78">
        <f t="shared" si="15"/>
        <v>3494</v>
      </c>
      <c r="BG20" s="78">
        <f t="shared" si="16"/>
        <v>3494</v>
      </c>
      <c r="BH20" s="78">
        <f t="shared" si="17"/>
        <v>3494</v>
      </c>
      <c r="BI20" s="60"/>
    </row>
    <row r="21" spans="1:61" ht="19.5" customHeight="1" x14ac:dyDescent="0.2">
      <c r="A21" s="49" t="s">
        <v>46</v>
      </c>
      <c r="B21" s="110">
        <f t="shared" si="0"/>
        <v>26.55</v>
      </c>
      <c r="C21" s="111">
        <f t="shared" si="18"/>
        <v>33</v>
      </c>
      <c r="D21" s="111">
        <f t="shared" si="19"/>
        <v>37</v>
      </c>
      <c r="E21" s="242">
        <f t="shared" si="1"/>
        <v>27.91</v>
      </c>
      <c r="F21" s="111">
        <f t="shared" si="20"/>
        <v>34</v>
      </c>
      <c r="G21" s="111">
        <f t="shared" si="42"/>
        <v>39</v>
      </c>
      <c r="H21" s="50"/>
      <c r="Q21" s="40">
        <f>MATCH(A_Region2,Q6:AL6,0)</f>
        <v>4</v>
      </c>
      <c r="R21" s="51">
        <v>1110</v>
      </c>
      <c r="S21" s="78">
        <f t="shared" si="22"/>
        <v>1110</v>
      </c>
      <c r="T21" s="78">
        <f t="shared" si="23"/>
        <v>1110</v>
      </c>
      <c r="U21" s="78">
        <f t="shared" si="24"/>
        <v>1110</v>
      </c>
      <c r="V21" s="78">
        <f t="shared" si="25"/>
        <v>1110</v>
      </c>
      <c r="W21" s="78">
        <f t="shared" si="26"/>
        <v>1110</v>
      </c>
      <c r="X21" s="78">
        <f t="shared" si="27"/>
        <v>1110</v>
      </c>
      <c r="Y21" s="78">
        <f t="shared" si="28"/>
        <v>1110</v>
      </c>
      <c r="Z21" s="78">
        <f t="shared" si="29"/>
        <v>1110</v>
      </c>
      <c r="AA21" s="78">
        <f t="shared" si="30"/>
        <v>1110</v>
      </c>
      <c r="AB21" s="78">
        <f t="shared" si="31"/>
        <v>1110</v>
      </c>
      <c r="AC21" s="78">
        <f t="shared" si="32"/>
        <v>1110</v>
      </c>
      <c r="AD21" s="78">
        <f t="shared" si="2"/>
        <v>1110</v>
      </c>
      <c r="AE21" s="78">
        <f t="shared" si="3"/>
        <v>1110</v>
      </c>
      <c r="AF21" s="78">
        <v>1033</v>
      </c>
      <c r="AG21" s="78">
        <f t="shared" si="33"/>
        <v>1033</v>
      </c>
      <c r="AH21" s="78">
        <f t="shared" si="34"/>
        <v>1033</v>
      </c>
      <c r="AI21" s="78">
        <f t="shared" si="35"/>
        <v>1110</v>
      </c>
      <c r="AJ21" s="78">
        <f t="shared" si="36"/>
        <v>1110</v>
      </c>
      <c r="AK21" s="78">
        <f t="shared" si="37"/>
        <v>1110</v>
      </c>
      <c r="AL21" s="60"/>
      <c r="AN21" s="40">
        <f>MATCH(A_Region2,AN6:BI6,0)</f>
        <v>4</v>
      </c>
      <c r="AO21" s="52">
        <v>1167</v>
      </c>
      <c r="AP21" s="78">
        <f t="shared" si="4"/>
        <v>1167</v>
      </c>
      <c r="AQ21" s="78">
        <f t="shared" si="5"/>
        <v>1167</v>
      </c>
      <c r="AR21" s="78">
        <f t="shared" si="6"/>
        <v>1167</v>
      </c>
      <c r="AS21" s="78">
        <f t="shared" si="7"/>
        <v>1167</v>
      </c>
      <c r="AT21" s="78">
        <f t="shared" si="8"/>
        <v>1167</v>
      </c>
      <c r="AU21" s="78">
        <f t="shared" si="9"/>
        <v>1167</v>
      </c>
      <c r="AV21" s="78">
        <f t="shared" si="10"/>
        <v>1167</v>
      </c>
      <c r="AW21" s="78">
        <f t="shared" si="11"/>
        <v>1167</v>
      </c>
      <c r="AX21" s="78">
        <f t="shared" si="12"/>
        <v>1167</v>
      </c>
      <c r="AY21" s="78">
        <f t="shared" si="13"/>
        <v>1167</v>
      </c>
      <c r="AZ21" s="78">
        <f t="shared" si="14"/>
        <v>1167</v>
      </c>
      <c r="BA21" s="78">
        <f t="shared" si="38"/>
        <v>1167</v>
      </c>
      <c r="BB21" s="78">
        <f t="shared" si="39"/>
        <v>1167</v>
      </c>
      <c r="BC21" s="78">
        <v>1085</v>
      </c>
      <c r="BD21" s="78">
        <f t="shared" si="40"/>
        <v>1085</v>
      </c>
      <c r="BE21" s="78">
        <f t="shared" si="41"/>
        <v>1085</v>
      </c>
      <c r="BF21" s="78">
        <f t="shared" si="15"/>
        <v>1167</v>
      </c>
      <c r="BG21" s="78">
        <f t="shared" si="16"/>
        <v>1167</v>
      </c>
      <c r="BH21" s="78">
        <f t="shared" si="17"/>
        <v>1167</v>
      </c>
      <c r="BI21" s="60"/>
    </row>
    <row r="22" spans="1:61" ht="17.25" customHeight="1" x14ac:dyDescent="0.2">
      <c r="A22" s="49" t="s">
        <v>47</v>
      </c>
      <c r="B22" s="110">
        <f t="shared" si="0"/>
        <v>23.73</v>
      </c>
      <c r="C22" s="111">
        <f t="shared" si="18"/>
        <v>29</v>
      </c>
      <c r="D22" s="111">
        <f t="shared" si="19"/>
        <v>33</v>
      </c>
      <c r="E22" s="242">
        <f t="shared" si="1"/>
        <v>25.14</v>
      </c>
      <c r="F22" s="111">
        <f t="shared" si="20"/>
        <v>31</v>
      </c>
      <c r="G22" s="111">
        <f t="shared" si="42"/>
        <v>35</v>
      </c>
      <c r="H22" s="50"/>
      <c r="I22" s="20"/>
      <c r="J22" s="20"/>
      <c r="K22" s="20"/>
      <c r="L22" s="20"/>
      <c r="M22" s="20"/>
      <c r="N22" s="20"/>
      <c r="O22" s="20"/>
      <c r="Q22" s="40">
        <f>MATCH(A_Region2,Q6:AL6,0)</f>
        <v>4</v>
      </c>
      <c r="R22" s="51">
        <v>992</v>
      </c>
      <c r="S22" s="78">
        <f t="shared" si="22"/>
        <v>992</v>
      </c>
      <c r="T22" s="78">
        <f t="shared" si="23"/>
        <v>992</v>
      </c>
      <c r="U22" s="78">
        <f t="shared" si="24"/>
        <v>992</v>
      </c>
      <c r="V22" s="78">
        <f t="shared" si="25"/>
        <v>992</v>
      </c>
      <c r="W22" s="78">
        <f t="shared" si="26"/>
        <v>992</v>
      </c>
      <c r="X22" s="78">
        <f t="shared" si="27"/>
        <v>992</v>
      </c>
      <c r="Y22" s="78">
        <f t="shared" si="28"/>
        <v>992</v>
      </c>
      <c r="Z22" s="78">
        <f t="shared" si="29"/>
        <v>992</v>
      </c>
      <c r="AA22" s="78">
        <f t="shared" si="30"/>
        <v>992</v>
      </c>
      <c r="AB22" s="78">
        <f t="shared" si="31"/>
        <v>992</v>
      </c>
      <c r="AC22" s="78">
        <f t="shared" si="32"/>
        <v>992</v>
      </c>
      <c r="AD22" s="78">
        <f t="shared" si="2"/>
        <v>992</v>
      </c>
      <c r="AE22" s="78">
        <f t="shared" si="3"/>
        <v>992</v>
      </c>
      <c r="AF22" s="78">
        <v>923</v>
      </c>
      <c r="AG22" s="78">
        <f t="shared" si="33"/>
        <v>923</v>
      </c>
      <c r="AH22" s="78">
        <f t="shared" si="34"/>
        <v>923</v>
      </c>
      <c r="AI22" s="78">
        <f t="shared" si="35"/>
        <v>992</v>
      </c>
      <c r="AJ22" s="78">
        <f t="shared" si="36"/>
        <v>992</v>
      </c>
      <c r="AK22" s="78">
        <f t="shared" si="37"/>
        <v>992</v>
      </c>
      <c r="AL22" s="60"/>
      <c r="AN22" s="40">
        <f>MATCH(A_Region2,AN6:BI6,0)</f>
        <v>4</v>
      </c>
      <c r="AO22" s="52">
        <v>1051</v>
      </c>
      <c r="AP22" s="78">
        <f t="shared" si="4"/>
        <v>1051</v>
      </c>
      <c r="AQ22" s="78">
        <f t="shared" si="5"/>
        <v>1051</v>
      </c>
      <c r="AR22" s="78">
        <f t="shared" si="6"/>
        <v>1051</v>
      </c>
      <c r="AS22" s="78">
        <f t="shared" si="7"/>
        <v>1051</v>
      </c>
      <c r="AT22" s="78">
        <f t="shared" si="8"/>
        <v>1051</v>
      </c>
      <c r="AU22" s="78">
        <f t="shared" si="9"/>
        <v>1051</v>
      </c>
      <c r="AV22" s="78">
        <f t="shared" si="10"/>
        <v>1051</v>
      </c>
      <c r="AW22" s="78">
        <f t="shared" si="11"/>
        <v>1051</v>
      </c>
      <c r="AX22" s="78">
        <f t="shared" si="12"/>
        <v>1051</v>
      </c>
      <c r="AY22" s="78">
        <f t="shared" si="13"/>
        <v>1051</v>
      </c>
      <c r="AZ22" s="78">
        <f t="shared" si="14"/>
        <v>1051</v>
      </c>
      <c r="BA22" s="78">
        <f t="shared" si="38"/>
        <v>1051</v>
      </c>
      <c r="BB22" s="78">
        <f t="shared" si="39"/>
        <v>1051</v>
      </c>
      <c r="BC22" s="78">
        <v>976</v>
      </c>
      <c r="BD22" s="78">
        <f t="shared" si="40"/>
        <v>976</v>
      </c>
      <c r="BE22" s="78">
        <f t="shared" si="41"/>
        <v>976</v>
      </c>
      <c r="BF22" s="78">
        <f t="shared" si="15"/>
        <v>1051</v>
      </c>
      <c r="BG22" s="78">
        <f t="shared" si="16"/>
        <v>1051</v>
      </c>
      <c r="BH22" s="78">
        <f t="shared" si="17"/>
        <v>1051</v>
      </c>
      <c r="BI22" s="60"/>
    </row>
    <row r="23" spans="1:61" ht="21" customHeight="1" x14ac:dyDescent="0.2">
      <c r="A23" s="49" t="s">
        <v>48</v>
      </c>
      <c r="B23" s="110">
        <f t="shared" si="0"/>
        <v>25.52</v>
      </c>
      <c r="C23" s="111">
        <f t="shared" si="18"/>
        <v>31</v>
      </c>
      <c r="D23" s="111">
        <f t="shared" si="19"/>
        <v>35</v>
      </c>
      <c r="E23" s="242">
        <f t="shared" si="1"/>
        <v>26.65</v>
      </c>
      <c r="F23" s="111">
        <f t="shared" si="20"/>
        <v>33</v>
      </c>
      <c r="G23" s="111">
        <f t="shared" si="42"/>
        <v>37</v>
      </c>
      <c r="H23" s="50"/>
      <c r="I23" s="66"/>
      <c r="J23" s="66"/>
      <c r="K23" s="66"/>
      <c r="L23" s="66"/>
      <c r="M23" s="66"/>
      <c r="N23" s="66"/>
      <c r="O23" s="66"/>
      <c r="Q23" s="40">
        <f>MATCH(A_Region2,Q6:AL6,0)</f>
        <v>4</v>
      </c>
      <c r="R23" s="51">
        <v>1067</v>
      </c>
      <c r="S23" s="78">
        <f t="shared" si="22"/>
        <v>1067</v>
      </c>
      <c r="T23" s="78">
        <f t="shared" si="23"/>
        <v>1067</v>
      </c>
      <c r="U23" s="78">
        <f t="shared" si="24"/>
        <v>1067</v>
      </c>
      <c r="V23" s="78">
        <f t="shared" si="25"/>
        <v>1067</v>
      </c>
      <c r="W23" s="78">
        <f t="shared" si="26"/>
        <v>1067</v>
      </c>
      <c r="X23" s="78">
        <f t="shared" si="27"/>
        <v>1067</v>
      </c>
      <c r="Y23" s="78">
        <f t="shared" si="28"/>
        <v>1067</v>
      </c>
      <c r="Z23" s="78">
        <f t="shared" si="29"/>
        <v>1067</v>
      </c>
      <c r="AA23" s="78">
        <f t="shared" si="30"/>
        <v>1067</v>
      </c>
      <c r="AB23" s="78">
        <f t="shared" si="31"/>
        <v>1067</v>
      </c>
      <c r="AC23" s="78">
        <f t="shared" si="32"/>
        <v>1067</v>
      </c>
      <c r="AD23" s="78">
        <f t="shared" si="2"/>
        <v>1067</v>
      </c>
      <c r="AE23" s="78">
        <f t="shared" si="3"/>
        <v>1067</v>
      </c>
      <c r="AF23" s="78">
        <v>993</v>
      </c>
      <c r="AG23" s="78">
        <f t="shared" si="33"/>
        <v>993</v>
      </c>
      <c r="AH23" s="78">
        <f t="shared" si="34"/>
        <v>993</v>
      </c>
      <c r="AI23" s="78">
        <f t="shared" si="35"/>
        <v>1067</v>
      </c>
      <c r="AJ23" s="78">
        <f t="shared" si="36"/>
        <v>1067</v>
      </c>
      <c r="AK23" s="78">
        <f t="shared" si="37"/>
        <v>1067</v>
      </c>
      <c r="AL23" s="60"/>
      <c r="AN23" s="40">
        <f>MATCH(A_Region2,AN6:BI6,0)</f>
        <v>4</v>
      </c>
      <c r="AO23" s="52">
        <v>1114</v>
      </c>
      <c r="AP23" s="78">
        <f t="shared" si="4"/>
        <v>1114</v>
      </c>
      <c r="AQ23" s="78">
        <f t="shared" si="5"/>
        <v>1114</v>
      </c>
      <c r="AR23" s="78">
        <f t="shared" si="6"/>
        <v>1114</v>
      </c>
      <c r="AS23" s="78">
        <f t="shared" si="7"/>
        <v>1114</v>
      </c>
      <c r="AT23" s="78">
        <f t="shared" si="8"/>
        <v>1114</v>
      </c>
      <c r="AU23" s="78">
        <f t="shared" si="9"/>
        <v>1114</v>
      </c>
      <c r="AV23" s="78">
        <f t="shared" si="10"/>
        <v>1114</v>
      </c>
      <c r="AW23" s="78">
        <f t="shared" si="11"/>
        <v>1114</v>
      </c>
      <c r="AX23" s="78">
        <f t="shared" si="12"/>
        <v>1114</v>
      </c>
      <c r="AY23" s="78">
        <f t="shared" si="13"/>
        <v>1114</v>
      </c>
      <c r="AZ23" s="78">
        <f t="shared" si="14"/>
        <v>1114</v>
      </c>
      <c r="BA23" s="78">
        <f t="shared" si="38"/>
        <v>1114</v>
      </c>
      <c r="BB23" s="78">
        <f t="shared" si="39"/>
        <v>1114</v>
      </c>
      <c r="BC23" s="78">
        <v>1036</v>
      </c>
      <c r="BD23" s="78">
        <f t="shared" si="40"/>
        <v>1036</v>
      </c>
      <c r="BE23" s="78">
        <f t="shared" si="41"/>
        <v>1036</v>
      </c>
      <c r="BF23" s="78">
        <f t="shared" si="15"/>
        <v>1114</v>
      </c>
      <c r="BG23" s="78">
        <f t="shared" si="16"/>
        <v>1114</v>
      </c>
      <c r="BH23" s="78">
        <f t="shared" si="17"/>
        <v>1114</v>
      </c>
      <c r="BI23" s="60"/>
    </row>
    <row r="24" spans="1:61" ht="52.5" customHeight="1" x14ac:dyDescent="0.2">
      <c r="A24" s="49" t="s">
        <v>49</v>
      </c>
      <c r="B24" s="110">
        <f t="shared" si="0"/>
        <v>14.88</v>
      </c>
      <c r="C24" s="111">
        <f t="shared" si="18"/>
        <v>19</v>
      </c>
      <c r="D24" s="111">
        <f t="shared" si="19"/>
        <v>21</v>
      </c>
      <c r="E24" s="242">
        <f t="shared" si="1"/>
        <v>15.79</v>
      </c>
      <c r="F24" s="111">
        <f t="shared" si="20"/>
        <v>20</v>
      </c>
      <c r="G24" s="111">
        <f t="shared" si="42"/>
        <v>22</v>
      </c>
      <c r="H24" s="50"/>
      <c r="Q24" s="40">
        <f>MATCH(A_Region2,Q6:AL6,0)</f>
        <v>4</v>
      </c>
      <c r="R24" s="51">
        <v>622</v>
      </c>
      <c r="S24" s="78">
        <f t="shared" si="22"/>
        <v>622</v>
      </c>
      <c r="T24" s="78">
        <f t="shared" si="23"/>
        <v>622</v>
      </c>
      <c r="U24" s="78">
        <f t="shared" si="24"/>
        <v>622</v>
      </c>
      <c r="V24" s="78">
        <f t="shared" si="25"/>
        <v>622</v>
      </c>
      <c r="W24" s="78">
        <f t="shared" si="26"/>
        <v>622</v>
      </c>
      <c r="X24" s="78">
        <f t="shared" si="27"/>
        <v>622</v>
      </c>
      <c r="Y24" s="78">
        <f t="shared" si="28"/>
        <v>622</v>
      </c>
      <c r="Z24" s="78">
        <f t="shared" si="29"/>
        <v>622</v>
      </c>
      <c r="AA24" s="78">
        <f t="shared" si="30"/>
        <v>622</v>
      </c>
      <c r="AB24" s="78">
        <f t="shared" si="31"/>
        <v>622</v>
      </c>
      <c r="AC24" s="78">
        <f t="shared" si="32"/>
        <v>622</v>
      </c>
      <c r="AD24" s="78">
        <f t="shared" si="2"/>
        <v>622</v>
      </c>
      <c r="AE24" s="78">
        <f t="shared" si="3"/>
        <v>622</v>
      </c>
      <c r="AF24" s="78">
        <v>579</v>
      </c>
      <c r="AG24" s="78">
        <f t="shared" si="33"/>
        <v>579</v>
      </c>
      <c r="AH24" s="78">
        <f t="shared" si="34"/>
        <v>579</v>
      </c>
      <c r="AI24" s="78">
        <f t="shared" si="35"/>
        <v>622</v>
      </c>
      <c r="AJ24" s="78">
        <f t="shared" si="36"/>
        <v>622</v>
      </c>
      <c r="AK24" s="78">
        <f t="shared" si="37"/>
        <v>622</v>
      </c>
      <c r="AL24" s="60"/>
      <c r="AN24" s="40">
        <f>MATCH(A_Region2,AN6:BI6,0)</f>
        <v>4</v>
      </c>
      <c r="AO24" s="52">
        <v>660</v>
      </c>
      <c r="AP24" s="78">
        <f t="shared" si="4"/>
        <v>660</v>
      </c>
      <c r="AQ24" s="78">
        <f t="shared" si="5"/>
        <v>660</v>
      </c>
      <c r="AR24" s="78">
        <f t="shared" si="6"/>
        <v>660</v>
      </c>
      <c r="AS24" s="78">
        <f t="shared" si="7"/>
        <v>660</v>
      </c>
      <c r="AT24" s="78">
        <f t="shared" si="8"/>
        <v>660</v>
      </c>
      <c r="AU24" s="78">
        <f t="shared" si="9"/>
        <v>660</v>
      </c>
      <c r="AV24" s="78">
        <f t="shared" si="10"/>
        <v>660</v>
      </c>
      <c r="AW24" s="78">
        <f t="shared" si="11"/>
        <v>660</v>
      </c>
      <c r="AX24" s="78">
        <f t="shared" si="12"/>
        <v>660</v>
      </c>
      <c r="AY24" s="78">
        <f t="shared" si="13"/>
        <v>660</v>
      </c>
      <c r="AZ24" s="78">
        <f t="shared" si="14"/>
        <v>660</v>
      </c>
      <c r="BA24" s="78">
        <f t="shared" si="38"/>
        <v>660</v>
      </c>
      <c r="BB24" s="78">
        <f t="shared" si="39"/>
        <v>660</v>
      </c>
      <c r="BC24" s="78">
        <v>613</v>
      </c>
      <c r="BD24" s="78">
        <f t="shared" si="40"/>
        <v>613</v>
      </c>
      <c r="BE24" s="78">
        <f t="shared" si="41"/>
        <v>613</v>
      </c>
      <c r="BF24" s="78">
        <f t="shared" si="15"/>
        <v>660</v>
      </c>
      <c r="BG24" s="78">
        <f t="shared" si="16"/>
        <v>660</v>
      </c>
      <c r="BH24" s="78">
        <f t="shared" si="17"/>
        <v>660</v>
      </c>
      <c r="BI24" s="60"/>
    </row>
    <row r="25" spans="1:61" ht="33.75" customHeight="1" x14ac:dyDescent="0.2">
      <c r="A25" s="49" t="s">
        <v>51</v>
      </c>
      <c r="B25" s="110">
        <f t="shared" si="0"/>
        <v>10.119999999999999</v>
      </c>
      <c r="C25" s="111">
        <f t="shared" si="18"/>
        <v>13</v>
      </c>
      <c r="D25" s="111">
        <f t="shared" si="19"/>
        <v>14</v>
      </c>
      <c r="E25" s="242">
        <f t="shared" si="1"/>
        <v>10.76</v>
      </c>
      <c r="F25" s="111">
        <f t="shared" si="20"/>
        <v>14</v>
      </c>
      <c r="G25" s="111">
        <f t="shared" si="42"/>
        <v>15</v>
      </c>
      <c r="H25" s="50"/>
      <c r="I25" s="74" t="s">
        <v>88</v>
      </c>
      <c r="J25" s="74"/>
      <c r="K25" s="74"/>
      <c r="L25" s="74"/>
      <c r="M25" s="74"/>
      <c r="N25" s="74"/>
      <c r="O25" s="74"/>
      <c r="Q25" s="40">
        <f>MATCH(A_Region2,Q6:AL6,0)</f>
        <v>4</v>
      </c>
      <c r="R25" s="51">
        <v>423</v>
      </c>
      <c r="S25" s="78">
        <f t="shared" si="22"/>
        <v>423</v>
      </c>
      <c r="T25" s="78">
        <f t="shared" si="23"/>
        <v>423</v>
      </c>
      <c r="U25" s="78">
        <f t="shared" si="24"/>
        <v>423</v>
      </c>
      <c r="V25" s="78">
        <f t="shared" si="25"/>
        <v>423</v>
      </c>
      <c r="W25" s="78">
        <f t="shared" si="26"/>
        <v>423</v>
      </c>
      <c r="X25" s="78">
        <f t="shared" si="27"/>
        <v>423</v>
      </c>
      <c r="Y25" s="78">
        <f t="shared" si="28"/>
        <v>423</v>
      </c>
      <c r="Z25" s="78">
        <f t="shared" si="29"/>
        <v>423</v>
      </c>
      <c r="AA25" s="78">
        <f t="shared" si="30"/>
        <v>423</v>
      </c>
      <c r="AB25" s="78">
        <f t="shared" si="31"/>
        <v>423</v>
      </c>
      <c r="AC25" s="78">
        <f t="shared" si="32"/>
        <v>423</v>
      </c>
      <c r="AD25" s="78">
        <f t="shared" si="2"/>
        <v>423</v>
      </c>
      <c r="AE25" s="78">
        <f t="shared" si="3"/>
        <v>423</v>
      </c>
      <c r="AF25" s="78">
        <v>393</v>
      </c>
      <c r="AG25" s="78">
        <f t="shared" si="33"/>
        <v>393</v>
      </c>
      <c r="AH25" s="78">
        <f t="shared" si="34"/>
        <v>393</v>
      </c>
      <c r="AI25" s="78">
        <f t="shared" si="35"/>
        <v>423</v>
      </c>
      <c r="AJ25" s="78">
        <f t="shared" si="36"/>
        <v>423</v>
      </c>
      <c r="AK25" s="78">
        <f t="shared" si="37"/>
        <v>423</v>
      </c>
      <c r="AL25" s="60"/>
      <c r="AN25" s="40">
        <f>MATCH(A_Region2,AN6:BI6,0)</f>
        <v>4</v>
      </c>
      <c r="AO25" s="52">
        <v>450</v>
      </c>
      <c r="AP25" s="78">
        <f t="shared" si="4"/>
        <v>450</v>
      </c>
      <c r="AQ25" s="78">
        <f t="shared" si="5"/>
        <v>450</v>
      </c>
      <c r="AR25" s="78">
        <f t="shared" si="6"/>
        <v>450</v>
      </c>
      <c r="AS25" s="78">
        <f t="shared" si="7"/>
        <v>450</v>
      </c>
      <c r="AT25" s="78">
        <f t="shared" si="8"/>
        <v>450</v>
      </c>
      <c r="AU25" s="78">
        <f t="shared" si="9"/>
        <v>450</v>
      </c>
      <c r="AV25" s="78">
        <f t="shared" si="10"/>
        <v>450</v>
      </c>
      <c r="AW25" s="78">
        <f t="shared" si="11"/>
        <v>450</v>
      </c>
      <c r="AX25" s="78">
        <f t="shared" si="12"/>
        <v>450</v>
      </c>
      <c r="AY25" s="78">
        <f t="shared" si="13"/>
        <v>450</v>
      </c>
      <c r="AZ25" s="78">
        <f t="shared" si="14"/>
        <v>450</v>
      </c>
      <c r="BA25" s="78">
        <f t="shared" si="38"/>
        <v>450</v>
      </c>
      <c r="BB25" s="78">
        <f t="shared" si="39"/>
        <v>450</v>
      </c>
      <c r="BC25" s="78">
        <v>418</v>
      </c>
      <c r="BD25" s="78">
        <f t="shared" si="40"/>
        <v>418</v>
      </c>
      <c r="BE25" s="78">
        <f t="shared" si="41"/>
        <v>418</v>
      </c>
      <c r="BF25" s="78">
        <f t="shared" si="15"/>
        <v>450</v>
      </c>
      <c r="BG25" s="78">
        <f t="shared" si="16"/>
        <v>450</v>
      </c>
      <c r="BH25" s="78">
        <f t="shared" si="17"/>
        <v>450</v>
      </c>
      <c r="BI25" s="60"/>
    </row>
    <row r="26" spans="1:61" ht="18.75" customHeight="1" x14ac:dyDescent="0.2">
      <c r="A26" s="49" t="s">
        <v>52</v>
      </c>
      <c r="B26" s="110">
        <f t="shared" si="0"/>
        <v>18.68</v>
      </c>
      <c r="C26" s="111">
        <f t="shared" si="18"/>
        <v>23</v>
      </c>
      <c r="D26" s="111">
        <f t="shared" si="19"/>
        <v>26</v>
      </c>
      <c r="E26" s="242">
        <f t="shared" si="1"/>
        <v>20.14</v>
      </c>
      <c r="F26" s="111">
        <f t="shared" si="20"/>
        <v>25</v>
      </c>
      <c r="G26" s="111">
        <f t="shared" si="42"/>
        <v>28</v>
      </c>
      <c r="H26" s="50"/>
      <c r="I26" s="74"/>
      <c r="J26" s="74"/>
      <c r="K26" s="74"/>
      <c r="L26" s="74"/>
      <c r="M26" s="74"/>
      <c r="N26" s="74"/>
      <c r="O26" s="74"/>
      <c r="Q26" s="40">
        <f>MATCH(A_Region2,Q6:AL6,0)</f>
        <v>4</v>
      </c>
      <c r="R26" s="51">
        <v>781</v>
      </c>
      <c r="S26" s="78">
        <f t="shared" si="22"/>
        <v>781</v>
      </c>
      <c r="T26" s="78">
        <f t="shared" si="23"/>
        <v>781</v>
      </c>
      <c r="U26" s="78">
        <f t="shared" si="24"/>
        <v>781</v>
      </c>
      <c r="V26" s="78">
        <f t="shared" si="25"/>
        <v>781</v>
      </c>
      <c r="W26" s="78">
        <f t="shared" si="26"/>
        <v>781</v>
      </c>
      <c r="X26" s="78">
        <f t="shared" si="27"/>
        <v>781</v>
      </c>
      <c r="Y26" s="78">
        <f t="shared" si="28"/>
        <v>781</v>
      </c>
      <c r="Z26" s="78">
        <f t="shared" si="29"/>
        <v>781</v>
      </c>
      <c r="AA26" s="78">
        <f t="shared" si="30"/>
        <v>781</v>
      </c>
      <c r="AB26" s="78">
        <f t="shared" si="31"/>
        <v>781</v>
      </c>
      <c r="AC26" s="78">
        <f t="shared" si="32"/>
        <v>781</v>
      </c>
      <c r="AD26" s="78">
        <f t="shared" si="2"/>
        <v>781</v>
      </c>
      <c r="AE26" s="78">
        <f t="shared" si="3"/>
        <v>781</v>
      </c>
      <c r="AF26" s="78">
        <v>726</v>
      </c>
      <c r="AG26" s="78">
        <f t="shared" si="33"/>
        <v>726</v>
      </c>
      <c r="AH26" s="78">
        <f t="shared" si="34"/>
        <v>726</v>
      </c>
      <c r="AI26" s="78">
        <f t="shared" si="35"/>
        <v>781</v>
      </c>
      <c r="AJ26" s="78">
        <f t="shared" si="36"/>
        <v>781</v>
      </c>
      <c r="AK26" s="78">
        <f t="shared" si="37"/>
        <v>781</v>
      </c>
      <c r="AL26" s="60"/>
      <c r="AN26" s="40">
        <f>MATCH(A_Region2,AN6:BI6,0)</f>
        <v>4</v>
      </c>
      <c r="AO26" s="52">
        <v>842</v>
      </c>
      <c r="AP26" s="78">
        <f t="shared" si="4"/>
        <v>842</v>
      </c>
      <c r="AQ26" s="78">
        <f t="shared" si="5"/>
        <v>842</v>
      </c>
      <c r="AR26" s="78">
        <f t="shared" si="6"/>
        <v>842</v>
      </c>
      <c r="AS26" s="78">
        <f t="shared" si="7"/>
        <v>842</v>
      </c>
      <c r="AT26" s="78">
        <f t="shared" si="8"/>
        <v>842</v>
      </c>
      <c r="AU26" s="78">
        <f t="shared" si="9"/>
        <v>842</v>
      </c>
      <c r="AV26" s="78">
        <f t="shared" si="10"/>
        <v>842</v>
      </c>
      <c r="AW26" s="78">
        <f t="shared" si="11"/>
        <v>842</v>
      </c>
      <c r="AX26" s="78">
        <f t="shared" si="12"/>
        <v>842</v>
      </c>
      <c r="AY26" s="78">
        <f t="shared" si="13"/>
        <v>842</v>
      </c>
      <c r="AZ26" s="78">
        <f t="shared" si="14"/>
        <v>842</v>
      </c>
      <c r="BA26" s="78">
        <f t="shared" si="38"/>
        <v>842</v>
      </c>
      <c r="BB26" s="78">
        <f t="shared" si="39"/>
        <v>842</v>
      </c>
      <c r="BC26" s="78">
        <v>783</v>
      </c>
      <c r="BD26" s="78">
        <f t="shared" si="40"/>
        <v>783</v>
      </c>
      <c r="BE26" s="78">
        <f t="shared" si="41"/>
        <v>783</v>
      </c>
      <c r="BF26" s="78">
        <f t="shared" si="15"/>
        <v>842</v>
      </c>
      <c r="BG26" s="78">
        <f t="shared" si="16"/>
        <v>842</v>
      </c>
      <c r="BH26" s="78">
        <f t="shared" si="17"/>
        <v>842</v>
      </c>
      <c r="BI26" s="60"/>
    </row>
    <row r="27" spans="1:61" ht="21.75" customHeight="1" x14ac:dyDescent="0.2">
      <c r="A27" s="49" t="s">
        <v>54</v>
      </c>
      <c r="B27" s="110">
        <f t="shared" si="0"/>
        <v>2.42</v>
      </c>
      <c r="C27" s="111">
        <f t="shared" si="18"/>
        <v>3</v>
      </c>
      <c r="D27" s="111">
        <f t="shared" si="19"/>
        <v>4</v>
      </c>
      <c r="E27" s="242">
        <f t="shared" si="1"/>
        <v>2.42</v>
      </c>
      <c r="F27" s="111">
        <f t="shared" si="20"/>
        <v>3</v>
      </c>
      <c r="G27" s="111">
        <f t="shared" si="42"/>
        <v>4</v>
      </c>
      <c r="H27" s="50"/>
      <c r="I27" s="74"/>
      <c r="J27" s="74"/>
      <c r="K27" s="74"/>
      <c r="L27" s="74"/>
      <c r="M27" s="74"/>
      <c r="N27" s="74"/>
      <c r="O27" s="74"/>
      <c r="Q27" s="40">
        <f>MATCH(A_Region2,Q6:AL6,0)</f>
        <v>4</v>
      </c>
      <c r="R27" s="51">
        <v>101</v>
      </c>
      <c r="S27" s="78">
        <f t="shared" si="22"/>
        <v>101</v>
      </c>
      <c r="T27" s="78">
        <f t="shared" si="23"/>
        <v>101</v>
      </c>
      <c r="U27" s="78">
        <f t="shared" si="24"/>
        <v>101</v>
      </c>
      <c r="V27" s="78">
        <f t="shared" si="25"/>
        <v>101</v>
      </c>
      <c r="W27" s="78">
        <f t="shared" si="26"/>
        <v>101</v>
      </c>
      <c r="X27" s="78">
        <f t="shared" si="27"/>
        <v>101</v>
      </c>
      <c r="Y27" s="78">
        <f t="shared" si="28"/>
        <v>101</v>
      </c>
      <c r="Z27" s="78">
        <f t="shared" si="29"/>
        <v>101</v>
      </c>
      <c r="AA27" s="78">
        <f t="shared" si="30"/>
        <v>101</v>
      </c>
      <c r="AB27" s="78">
        <f t="shared" si="31"/>
        <v>101</v>
      </c>
      <c r="AC27" s="78">
        <f t="shared" si="32"/>
        <v>101</v>
      </c>
      <c r="AD27" s="78">
        <f t="shared" si="2"/>
        <v>101</v>
      </c>
      <c r="AE27" s="78">
        <f t="shared" si="3"/>
        <v>101</v>
      </c>
      <c r="AF27" s="78">
        <v>93</v>
      </c>
      <c r="AG27" s="78">
        <f t="shared" si="33"/>
        <v>93</v>
      </c>
      <c r="AH27" s="78">
        <f t="shared" si="34"/>
        <v>93</v>
      </c>
      <c r="AI27" s="78">
        <f t="shared" si="35"/>
        <v>101</v>
      </c>
      <c r="AJ27" s="78">
        <f t="shared" si="36"/>
        <v>101</v>
      </c>
      <c r="AK27" s="78">
        <f t="shared" si="37"/>
        <v>101</v>
      </c>
      <c r="AL27" s="60"/>
      <c r="AN27" s="40">
        <f>MATCH(A_Region2,AN6:BI6,0)</f>
        <v>4</v>
      </c>
      <c r="AO27" s="52">
        <v>101</v>
      </c>
      <c r="AP27" s="78">
        <f t="shared" si="4"/>
        <v>101</v>
      </c>
      <c r="AQ27" s="78">
        <f t="shared" si="5"/>
        <v>101</v>
      </c>
      <c r="AR27" s="78">
        <f t="shared" si="6"/>
        <v>101</v>
      </c>
      <c r="AS27" s="78">
        <f t="shared" si="7"/>
        <v>101</v>
      </c>
      <c r="AT27" s="78">
        <f t="shared" si="8"/>
        <v>101</v>
      </c>
      <c r="AU27" s="78">
        <f t="shared" si="9"/>
        <v>101</v>
      </c>
      <c r="AV27" s="78">
        <f t="shared" si="10"/>
        <v>101</v>
      </c>
      <c r="AW27" s="78">
        <f t="shared" si="11"/>
        <v>101</v>
      </c>
      <c r="AX27" s="78">
        <f t="shared" si="12"/>
        <v>101</v>
      </c>
      <c r="AY27" s="78">
        <f t="shared" si="13"/>
        <v>101</v>
      </c>
      <c r="AZ27" s="78">
        <f t="shared" si="14"/>
        <v>101</v>
      </c>
      <c r="BA27" s="78">
        <f t="shared" si="38"/>
        <v>101</v>
      </c>
      <c r="BB27" s="78">
        <f t="shared" si="39"/>
        <v>101</v>
      </c>
      <c r="BC27" s="78">
        <v>93</v>
      </c>
      <c r="BD27" s="78">
        <f t="shared" si="40"/>
        <v>93</v>
      </c>
      <c r="BE27" s="78">
        <f t="shared" si="41"/>
        <v>93</v>
      </c>
      <c r="BF27" s="78">
        <f t="shared" si="15"/>
        <v>101</v>
      </c>
      <c r="BG27" s="78">
        <f t="shared" si="16"/>
        <v>101</v>
      </c>
      <c r="BH27" s="78">
        <f t="shared" si="17"/>
        <v>101</v>
      </c>
      <c r="BI27" s="60"/>
    </row>
    <row r="28" spans="1:61" ht="32.25" customHeight="1" x14ac:dyDescent="0.2">
      <c r="A28" s="49" t="s">
        <v>55</v>
      </c>
      <c r="B28" s="110">
        <f t="shared" si="0"/>
        <v>17.37</v>
      </c>
      <c r="C28" s="111">
        <f t="shared" si="18"/>
        <v>22</v>
      </c>
      <c r="D28" s="111">
        <f t="shared" si="19"/>
        <v>24</v>
      </c>
      <c r="E28" s="242">
        <f t="shared" si="1"/>
        <v>18.420000000000002</v>
      </c>
      <c r="F28" s="111">
        <f t="shared" si="20"/>
        <v>23</v>
      </c>
      <c r="G28" s="111">
        <f t="shared" si="42"/>
        <v>26</v>
      </c>
      <c r="H28" s="50"/>
      <c r="I28" s="75" t="s">
        <v>89</v>
      </c>
      <c r="J28" s="75"/>
      <c r="K28" s="75"/>
      <c r="L28" s="75"/>
      <c r="M28" s="75"/>
      <c r="N28" s="75"/>
      <c r="O28" s="75"/>
      <c r="Q28" s="40">
        <f>MATCH(A_Region2,Q6:AL6,0)</f>
        <v>4</v>
      </c>
      <c r="R28" s="51">
        <v>726</v>
      </c>
      <c r="S28" s="78">
        <f t="shared" si="22"/>
        <v>726</v>
      </c>
      <c r="T28" s="78">
        <f t="shared" si="23"/>
        <v>726</v>
      </c>
      <c r="U28" s="78">
        <f t="shared" si="24"/>
        <v>726</v>
      </c>
      <c r="V28" s="78">
        <f t="shared" si="25"/>
        <v>726</v>
      </c>
      <c r="W28" s="78">
        <f t="shared" si="26"/>
        <v>726</v>
      </c>
      <c r="X28" s="78">
        <f t="shared" si="27"/>
        <v>726</v>
      </c>
      <c r="Y28" s="78">
        <f t="shared" si="28"/>
        <v>726</v>
      </c>
      <c r="Z28" s="78">
        <f t="shared" si="29"/>
        <v>726</v>
      </c>
      <c r="AA28" s="78">
        <f t="shared" si="30"/>
        <v>726</v>
      </c>
      <c r="AB28" s="78">
        <f t="shared" si="31"/>
        <v>726</v>
      </c>
      <c r="AC28" s="78">
        <f t="shared" si="32"/>
        <v>726</v>
      </c>
      <c r="AD28" s="78">
        <f t="shared" si="2"/>
        <v>726</v>
      </c>
      <c r="AE28" s="78">
        <f t="shared" si="3"/>
        <v>726</v>
      </c>
      <c r="AF28" s="78">
        <v>675</v>
      </c>
      <c r="AG28" s="78">
        <f t="shared" si="33"/>
        <v>675</v>
      </c>
      <c r="AH28" s="78">
        <f t="shared" si="34"/>
        <v>675</v>
      </c>
      <c r="AI28" s="78">
        <f t="shared" si="35"/>
        <v>726</v>
      </c>
      <c r="AJ28" s="78">
        <f t="shared" si="36"/>
        <v>726</v>
      </c>
      <c r="AK28" s="78">
        <f t="shared" si="37"/>
        <v>726</v>
      </c>
      <c r="AL28" s="60"/>
      <c r="AN28" s="40">
        <f>MATCH(A_Region2,AN6:BI6,0)</f>
        <v>4</v>
      </c>
      <c r="AO28" s="52">
        <v>770</v>
      </c>
      <c r="AP28" s="78">
        <f t="shared" si="4"/>
        <v>770</v>
      </c>
      <c r="AQ28" s="78">
        <f t="shared" si="5"/>
        <v>770</v>
      </c>
      <c r="AR28" s="78">
        <f t="shared" si="6"/>
        <v>770</v>
      </c>
      <c r="AS28" s="78">
        <f t="shared" si="7"/>
        <v>770</v>
      </c>
      <c r="AT28" s="78">
        <f t="shared" si="8"/>
        <v>770</v>
      </c>
      <c r="AU28" s="78">
        <f t="shared" si="9"/>
        <v>770</v>
      </c>
      <c r="AV28" s="78">
        <f t="shared" si="10"/>
        <v>770</v>
      </c>
      <c r="AW28" s="78">
        <f t="shared" si="11"/>
        <v>770</v>
      </c>
      <c r="AX28" s="78">
        <f t="shared" si="12"/>
        <v>770</v>
      </c>
      <c r="AY28" s="78">
        <f t="shared" si="13"/>
        <v>770</v>
      </c>
      <c r="AZ28" s="78">
        <f t="shared" si="14"/>
        <v>770</v>
      </c>
      <c r="BA28" s="78">
        <f t="shared" si="38"/>
        <v>770</v>
      </c>
      <c r="BB28" s="78">
        <f t="shared" si="39"/>
        <v>770</v>
      </c>
      <c r="BC28" s="78">
        <v>716</v>
      </c>
      <c r="BD28" s="78">
        <f t="shared" si="40"/>
        <v>716</v>
      </c>
      <c r="BE28" s="78">
        <f t="shared" si="41"/>
        <v>716</v>
      </c>
      <c r="BF28" s="78">
        <f t="shared" si="15"/>
        <v>770</v>
      </c>
      <c r="BG28" s="78">
        <f t="shared" si="16"/>
        <v>770</v>
      </c>
      <c r="BH28" s="78">
        <f t="shared" si="17"/>
        <v>770</v>
      </c>
      <c r="BI28" s="60"/>
    </row>
    <row r="29" spans="1:61" ht="24.75" customHeight="1" x14ac:dyDescent="0.2">
      <c r="A29" s="49" t="s">
        <v>56</v>
      </c>
      <c r="B29" s="110">
        <f t="shared" si="0"/>
        <v>2.42</v>
      </c>
      <c r="C29" s="111">
        <f t="shared" si="18"/>
        <v>3</v>
      </c>
      <c r="D29" s="111">
        <f t="shared" si="19"/>
        <v>4</v>
      </c>
      <c r="E29" s="242">
        <f t="shared" si="1"/>
        <v>2.42</v>
      </c>
      <c r="F29" s="111">
        <f t="shared" si="20"/>
        <v>3</v>
      </c>
      <c r="G29" s="111">
        <f t="shared" si="42"/>
        <v>4</v>
      </c>
      <c r="H29" s="50"/>
      <c r="I29" s="75"/>
      <c r="J29" s="75"/>
      <c r="K29" s="75"/>
      <c r="L29" s="75"/>
      <c r="M29" s="75"/>
      <c r="N29" s="75"/>
      <c r="O29" s="75"/>
      <c r="Q29" s="40">
        <f>MATCH(A_Region2,Q6:AL6,0)</f>
        <v>4</v>
      </c>
      <c r="R29" s="51">
        <v>101</v>
      </c>
      <c r="S29" s="78">
        <f t="shared" si="22"/>
        <v>101</v>
      </c>
      <c r="T29" s="78">
        <f t="shared" si="23"/>
        <v>101</v>
      </c>
      <c r="U29" s="78">
        <f t="shared" si="24"/>
        <v>101</v>
      </c>
      <c r="V29" s="78">
        <f t="shared" si="25"/>
        <v>101</v>
      </c>
      <c r="W29" s="78">
        <f t="shared" si="26"/>
        <v>101</v>
      </c>
      <c r="X29" s="78">
        <f t="shared" si="27"/>
        <v>101</v>
      </c>
      <c r="Y29" s="78">
        <f t="shared" si="28"/>
        <v>101</v>
      </c>
      <c r="Z29" s="78">
        <f t="shared" si="29"/>
        <v>101</v>
      </c>
      <c r="AA29" s="78">
        <f t="shared" si="30"/>
        <v>101</v>
      </c>
      <c r="AB29" s="78">
        <f t="shared" si="31"/>
        <v>101</v>
      </c>
      <c r="AC29" s="78">
        <f t="shared" si="32"/>
        <v>101</v>
      </c>
      <c r="AD29" s="78">
        <f t="shared" si="2"/>
        <v>101</v>
      </c>
      <c r="AE29" s="78">
        <f t="shared" si="3"/>
        <v>101</v>
      </c>
      <c r="AF29" s="78">
        <v>93</v>
      </c>
      <c r="AG29" s="78">
        <f t="shared" si="33"/>
        <v>93</v>
      </c>
      <c r="AH29" s="78">
        <f t="shared" si="34"/>
        <v>93</v>
      </c>
      <c r="AI29" s="78">
        <f t="shared" si="35"/>
        <v>101</v>
      </c>
      <c r="AJ29" s="78">
        <f t="shared" si="36"/>
        <v>101</v>
      </c>
      <c r="AK29" s="78">
        <f t="shared" si="37"/>
        <v>101</v>
      </c>
      <c r="AL29" s="60"/>
      <c r="AN29" s="40">
        <f>MATCH(A_Region2,AN6:BI6,0)</f>
        <v>4</v>
      </c>
      <c r="AO29" s="52">
        <v>101</v>
      </c>
      <c r="AP29" s="78">
        <f t="shared" si="4"/>
        <v>101</v>
      </c>
      <c r="AQ29" s="78">
        <f t="shared" si="5"/>
        <v>101</v>
      </c>
      <c r="AR29" s="78">
        <f t="shared" si="6"/>
        <v>101</v>
      </c>
      <c r="AS29" s="78">
        <f t="shared" si="7"/>
        <v>101</v>
      </c>
      <c r="AT29" s="78">
        <f t="shared" si="8"/>
        <v>101</v>
      </c>
      <c r="AU29" s="78">
        <f t="shared" si="9"/>
        <v>101</v>
      </c>
      <c r="AV29" s="78">
        <f t="shared" si="10"/>
        <v>101</v>
      </c>
      <c r="AW29" s="78">
        <f t="shared" si="11"/>
        <v>101</v>
      </c>
      <c r="AX29" s="78">
        <f t="shared" si="12"/>
        <v>101</v>
      </c>
      <c r="AY29" s="78">
        <f t="shared" si="13"/>
        <v>101</v>
      </c>
      <c r="AZ29" s="78">
        <f t="shared" si="14"/>
        <v>101</v>
      </c>
      <c r="BA29" s="78">
        <f t="shared" si="38"/>
        <v>101</v>
      </c>
      <c r="BB29" s="78">
        <f t="shared" si="39"/>
        <v>101</v>
      </c>
      <c r="BC29" s="78">
        <v>93</v>
      </c>
      <c r="BD29" s="78">
        <f t="shared" si="40"/>
        <v>93</v>
      </c>
      <c r="BE29" s="78">
        <f t="shared" si="41"/>
        <v>93</v>
      </c>
      <c r="BF29" s="78">
        <f t="shared" si="15"/>
        <v>101</v>
      </c>
      <c r="BG29" s="78">
        <f t="shared" si="16"/>
        <v>101</v>
      </c>
      <c r="BH29" s="78">
        <f t="shared" si="17"/>
        <v>101</v>
      </c>
      <c r="BI29" s="60"/>
    </row>
    <row r="30" spans="1:61" ht="29.25" customHeight="1" x14ac:dyDescent="0.2">
      <c r="A30" s="57" t="s">
        <v>57</v>
      </c>
      <c r="B30" s="110">
        <f>IF((ISTEXT(VLOOKUP(Q30,Q30:AL30,Q30,0)))=TRUE,VLOOKUP(Q30,Q30:AL30,Q30,0),ROUND(IF(AND(NOT(A_Region2="РБ"),NOT(A_Region2="EUR")),VLOOKUP(Q30,Q30:AL30,Q30,0)*(1-$F$50),IF(A_Region2="РБ",VLOOKUP(Q30,Q30:AL30,Q30,0)*Belarus*(1-$F$50),VLOOKUP(Q30,Q30:AL30,Q30,0)*B_EUR*(1-$F$50))),2))</f>
        <v>3.83</v>
      </c>
      <c r="C30" s="111">
        <f t="shared" si="18"/>
        <v>5</v>
      </c>
      <c r="D30" s="111">
        <f t="shared" si="19"/>
        <v>6</v>
      </c>
      <c r="E30" s="242">
        <f>IF((ISTEXT(VLOOKUP(AN30,AN30:BI30,AN30,0)))=TRUE,VLOOKUP(AN30,AN30:BI30,AN30,0),ROUND(IF(AND(NOT(A_Region2="РБ"),NOT(A_Region2="EUR")),VLOOKUP(AN30,AN30:BI30,AN30,0)*(1-$F$50),IF(A_Region2="РБ",VLOOKUP(AN30,AN30:BI30,AN30,0)*Belarus*(1-$F$50),VLOOKUP(AN30,AN30:BI30,AN30,0)*B_EUR*(1-$F$50))),2))</f>
        <v>3.83</v>
      </c>
      <c r="F30" s="111">
        <f t="shared" si="20"/>
        <v>5</v>
      </c>
      <c r="G30" s="111">
        <f t="shared" si="42"/>
        <v>6</v>
      </c>
      <c r="H30" s="50"/>
      <c r="I30" s="75" t="s">
        <v>90</v>
      </c>
      <c r="J30" s="75"/>
      <c r="K30" s="75"/>
      <c r="L30" s="75"/>
      <c r="M30" s="75"/>
      <c r="N30" s="75"/>
      <c r="O30" s="75"/>
      <c r="Q30" s="40">
        <f>MATCH(A_Region2,Q6:AL6,0)</f>
        <v>4</v>
      </c>
      <c r="R30" s="51">
        <v>160</v>
      </c>
      <c r="S30" s="78">
        <f t="shared" si="22"/>
        <v>160</v>
      </c>
      <c r="T30" s="78">
        <f t="shared" si="23"/>
        <v>160</v>
      </c>
      <c r="U30" s="78">
        <f t="shared" si="24"/>
        <v>160</v>
      </c>
      <c r="V30" s="78">
        <f t="shared" si="25"/>
        <v>160</v>
      </c>
      <c r="W30" s="78">
        <f t="shared" si="26"/>
        <v>160</v>
      </c>
      <c r="X30" s="78">
        <f t="shared" si="27"/>
        <v>160</v>
      </c>
      <c r="Y30" s="78">
        <f t="shared" si="28"/>
        <v>160</v>
      </c>
      <c r="Z30" s="78">
        <f t="shared" si="29"/>
        <v>160</v>
      </c>
      <c r="AA30" s="78">
        <f t="shared" si="30"/>
        <v>160</v>
      </c>
      <c r="AB30" s="78">
        <f t="shared" si="31"/>
        <v>160</v>
      </c>
      <c r="AC30" s="78">
        <f t="shared" si="32"/>
        <v>160</v>
      </c>
      <c r="AD30" s="78">
        <f t="shared" si="2"/>
        <v>160</v>
      </c>
      <c r="AE30" s="78">
        <f t="shared" si="3"/>
        <v>160</v>
      </c>
      <c r="AF30" s="52">
        <v>149</v>
      </c>
      <c r="AG30" s="78">
        <f t="shared" si="33"/>
        <v>149</v>
      </c>
      <c r="AH30" s="78">
        <f t="shared" si="34"/>
        <v>149</v>
      </c>
      <c r="AI30" s="78">
        <f t="shared" si="35"/>
        <v>160</v>
      </c>
      <c r="AJ30" s="78">
        <f t="shared" si="36"/>
        <v>160</v>
      </c>
      <c r="AK30" s="78">
        <f t="shared" si="37"/>
        <v>160</v>
      </c>
      <c r="AL30" s="60"/>
      <c r="AN30" s="40">
        <f>MATCH(A_Region2,AN6:BI6,0)</f>
        <v>4</v>
      </c>
      <c r="AO30" s="51">
        <v>160</v>
      </c>
      <c r="AP30" s="78">
        <f t="shared" si="4"/>
        <v>160</v>
      </c>
      <c r="AQ30" s="78">
        <f t="shared" si="5"/>
        <v>160</v>
      </c>
      <c r="AR30" s="78">
        <f t="shared" si="6"/>
        <v>160</v>
      </c>
      <c r="AS30" s="78">
        <f t="shared" si="7"/>
        <v>160</v>
      </c>
      <c r="AT30" s="78">
        <f t="shared" si="8"/>
        <v>160</v>
      </c>
      <c r="AU30" s="78">
        <f t="shared" si="9"/>
        <v>160</v>
      </c>
      <c r="AV30" s="78">
        <f t="shared" si="10"/>
        <v>160</v>
      </c>
      <c r="AW30" s="78">
        <f t="shared" si="11"/>
        <v>160</v>
      </c>
      <c r="AX30" s="78">
        <f t="shared" si="12"/>
        <v>160</v>
      </c>
      <c r="AY30" s="78">
        <f t="shared" si="13"/>
        <v>160</v>
      </c>
      <c r="AZ30" s="78">
        <f t="shared" si="14"/>
        <v>160</v>
      </c>
      <c r="BA30" s="78">
        <f t="shared" si="38"/>
        <v>160</v>
      </c>
      <c r="BB30" s="78">
        <f t="shared" si="39"/>
        <v>160</v>
      </c>
      <c r="BC30" s="78">
        <v>149</v>
      </c>
      <c r="BD30" s="78">
        <f t="shared" si="40"/>
        <v>149</v>
      </c>
      <c r="BE30" s="78">
        <f t="shared" si="41"/>
        <v>149</v>
      </c>
      <c r="BF30" s="78">
        <f t="shared" si="15"/>
        <v>160</v>
      </c>
      <c r="BG30" s="78">
        <f t="shared" si="16"/>
        <v>160</v>
      </c>
      <c r="BH30" s="78">
        <f t="shared" si="17"/>
        <v>160</v>
      </c>
      <c r="BI30" s="60"/>
    </row>
    <row r="31" spans="1:61" ht="50.25" customHeight="1" x14ac:dyDescent="0.2">
      <c r="A31" s="79" t="s">
        <v>5</v>
      </c>
      <c r="B31" s="113"/>
      <c r="C31" s="243" t="s">
        <v>58</v>
      </c>
      <c r="D31" s="243" t="s">
        <v>59</v>
      </c>
      <c r="E31" s="244"/>
      <c r="F31" s="243" t="s">
        <v>91</v>
      </c>
      <c r="G31" s="243" t="s">
        <v>6</v>
      </c>
      <c r="H31" s="50"/>
      <c r="I31" s="82" t="s">
        <v>60</v>
      </c>
      <c r="J31" s="82"/>
      <c r="K31" s="82"/>
      <c r="L31" s="82"/>
      <c r="M31" s="82"/>
      <c r="N31" s="82"/>
      <c r="O31" s="82"/>
      <c r="R31" s="83"/>
      <c r="S31" s="83"/>
      <c r="T31" s="83"/>
      <c r="U31" s="83"/>
      <c r="V31" s="83"/>
      <c r="W31" s="83"/>
      <c r="X31" s="83"/>
      <c r="Y31" s="83"/>
      <c r="Z31" s="52"/>
      <c r="AA31" s="83"/>
      <c r="AB31" s="83"/>
      <c r="AC31" s="83"/>
      <c r="AD31" s="83"/>
      <c r="AE31" s="83"/>
      <c r="AF31" s="83"/>
      <c r="AG31" s="78"/>
      <c r="AH31" s="78"/>
      <c r="AI31" s="83"/>
      <c r="AJ31" s="52"/>
      <c r="AK31" s="52"/>
      <c r="AL31" s="83"/>
      <c r="AN31" s="40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78"/>
      <c r="BE31" s="78"/>
      <c r="BF31" s="52"/>
      <c r="BG31" s="52"/>
      <c r="BH31" s="52"/>
      <c r="BI31" s="60"/>
    </row>
    <row r="32" spans="1:61" ht="28.5" customHeight="1" x14ac:dyDescent="0.2">
      <c r="A32" s="84" t="s">
        <v>61</v>
      </c>
      <c r="B32" s="114"/>
      <c r="C32" s="241">
        <f>IF((ISTEXT(VLOOKUP(Q32,Q32:AL32,Q32,0)))=TRUE,VLOOKUP(Q32,Q32:AL32,Q32,0),ROUND(IF(AND(NOT(A_Region2="РБ"),NOT(A_Region2="EUR")),VLOOKUP(Q32,Q32:AL32,Q32,0)*(1-C50),IF(A_Region2="РБ",VLOOKUP(Q32,Q32:AL32,Q32,0)*Belarus*(1-C50),VLOOKUP(Q32,Q32:AL32,Q32,0)*B_EUR*(1-C50))),2))</f>
        <v>21.34</v>
      </c>
      <c r="D32" s="241">
        <f>IF((ISTEXT(VLOOKUP(AN32,AN32:BI32,AN32,0)))=TRUE,VLOOKUP(AN32,AN32:BI32,AN32,0),ROUND(IF(AND(NOT(A_Region2="РБ"),NOT(A_Region2="EUR")),VLOOKUP(AN32,AN32:BI32,AN32,0)*(1-C50),IF(A_Region2="РБ",VLOOKUP(AN32,AN32:BI32,AN32,0)*Belarus*(1-C50),VLOOKUP(AN32,AN32:BI32,AN32,0)*B_EUR*(1-C50))),2))</f>
        <v>21.79</v>
      </c>
      <c r="E32" s="245"/>
      <c r="F32" s="111" t="s">
        <v>41</v>
      </c>
      <c r="G32" s="111" t="s">
        <v>41</v>
      </c>
      <c r="H32" s="50"/>
      <c r="I32" s="75" t="s">
        <v>62</v>
      </c>
      <c r="J32" s="75"/>
      <c r="K32" s="75"/>
      <c r="L32" s="75"/>
      <c r="M32" s="75"/>
      <c r="N32" s="75"/>
      <c r="O32" s="75"/>
      <c r="Q32" s="40">
        <f>MATCH(A_Region2,Q6:AL6,0)</f>
        <v>4</v>
      </c>
      <c r="R32" s="51">
        <v>892</v>
      </c>
      <c r="S32" s="78">
        <f t="shared" ref="S32:S40" si="43">R32</f>
        <v>892</v>
      </c>
      <c r="T32" s="52">
        <f t="shared" ref="T32:T40" si="44">R32</f>
        <v>892</v>
      </c>
      <c r="U32" s="52">
        <f t="shared" ref="U32:U40" si="45">R32</f>
        <v>892</v>
      </c>
      <c r="V32" s="52">
        <f t="shared" ref="V32:V40" si="46">R32</f>
        <v>892</v>
      </c>
      <c r="W32" s="52">
        <f t="shared" ref="W32:W40" si="47">R32</f>
        <v>892</v>
      </c>
      <c r="X32" s="52">
        <f t="shared" ref="X32:X40" si="48">R32</f>
        <v>892</v>
      </c>
      <c r="Y32" s="52">
        <f t="shared" ref="Y32:Y40" si="49">R32</f>
        <v>892</v>
      </c>
      <c r="Z32" s="52">
        <f t="shared" ref="Z32:Z40" si="50">W32</f>
        <v>892</v>
      </c>
      <c r="AA32" s="52">
        <f t="shared" ref="AA32:AA40" si="51">R32</f>
        <v>892</v>
      </c>
      <c r="AB32" s="52">
        <f t="shared" ref="AB32:AB40" si="52">AA32</f>
        <v>892</v>
      </c>
      <c r="AC32" s="52">
        <f t="shared" ref="AC32:AC40" si="53">AA32</f>
        <v>892</v>
      </c>
      <c r="AD32" s="52">
        <f t="shared" si="2"/>
        <v>892</v>
      </c>
      <c r="AE32" s="52">
        <f t="shared" si="3"/>
        <v>892</v>
      </c>
      <c r="AF32" s="52">
        <f t="shared" ref="AF32:AF38" si="54">R32</f>
        <v>892</v>
      </c>
      <c r="AG32" s="78">
        <f t="shared" si="33"/>
        <v>892</v>
      </c>
      <c r="AH32" s="78">
        <f t="shared" si="34"/>
        <v>892</v>
      </c>
      <c r="AI32" s="52">
        <f t="shared" ref="AI32:AI40" si="55">R32</f>
        <v>892</v>
      </c>
      <c r="AJ32" s="52">
        <f t="shared" ref="AJ32:AJ40" si="56">AI32*1.1</f>
        <v>981.2</v>
      </c>
      <c r="AK32" s="52">
        <f t="shared" ref="AK32:AK40" si="57">AI32</f>
        <v>892</v>
      </c>
      <c r="AL32" s="60"/>
      <c r="AN32" s="40">
        <f>MATCH(A_Region2,AN6:BI6,0)</f>
        <v>4</v>
      </c>
      <c r="AO32" s="52">
        <v>911</v>
      </c>
      <c r="AP32" s="52">
        <f>AO32</f>
        <v>911</v>
      </c>
      <c r="AQ32" s="52">
        <f>AO32</f>
        <v>911</v>
      </c>
      <c r="AR32" s="52">
        <f>AO32</f>
        <v>911</v>
      </c>
      <c r="AS32" s="52">
        <f>AO32</f>
        <v>911</v>
      </c>
      <c r="AT32" s="52">
        <f>AO32</f>
        <v>911</v>
      </c>
      <c r="AU32" s="52">
        <f>AO32</f>
        <v>911</v>
      </c>
      <c r="AV32" s="52">
        <f>AO32</f>
        <v>911</v>
      </c>
      <c r="AW32" s="52">
        <f>AT32</f>
        <v>911</v>
      </c>
      <c r="AX32" s="52">
        <f>AO32</f>
        <v>911</v>
      </c>
      <c r="AY32" s="52">
        <f>AX32</f>
        <v>911</v>
      </c>
      <c r="AZ32" s="52">
        <f>AX32</f>
        <v>911</v>
      </c>
      <c r="BA32" s="52">
        <f t="shared" si="38"/>
        <v>911</v>
      </c>
      <c r="BB32" s="52">
        <f t="shared" si="39"/>
        <v>911</v>
      </c>
      <c r="BC32" s="52">
        <f>AO32</f>
        <v>911</v>
      </c>
      <c r="BD32" s="78">
        <f t="shared" si="40"/>
        <v>911</v>
      </c>
      <c r="BE32" s="78">
        <f t="shared" si="41"/>
        <v>911</v>
      </c>
      <c r="BF32" s="52">
        <f>AO32</f>
        <v>911</v>
      </c>
      <c r="BG32" s="52">
        <f>BF32*1.1</f>
        <v>1002.1000000000001</v>
      </c>
      <c r="BH32" s="52">
        <f>BF32</f>
        <v>911</v>
      </c>
      <c r="BI32" s="60"/>
    </row>
    <row r="33" spans="1:61" ht="30" customHeight="1" x14ac:dyDescent="0.2">
      <c r="A33" s="84" t="s">
        <v>63</v>
      </c>
      <c r="B33" s="114"/>
      <c r="C33" s="241">
        <f>IF((ISTEXT(VLOOKUP(Q33,Q33:AL33,Q33,0)))=TRUE,VLOOKUP(Q33,Q33:AL33,Q33,0),ROUND(IF(AND(NOT(A_Region2="РБ"),NOT(A_Region2="EUR")),VLOOKUP(Q33,Q33:AL33,Q33,0)*(1-C50),IF(A_Region2="РБ",VLOOKUP(Q33,Q33:AL33,Q33,0)*Belarus*(1-C50),VLOOKUP(Q33,Q33:AL33,Q33,0)*B_EUR*(1-C50))),2))</f>
        <v>103.02</v>
      </c>
      <c r="D33" s="241">
        <f>IF((ISTEXT(VLOOKUP(AN33,AN33:BI33,AN33,0)))=TRUE,VLOOKUP(AN33,AN33:BI33,AN33,0),ROUND(IF(AND(NOT(A_Region2="РБ"),NOT(A_Region2="EUR")),VLOOKUP(AN33,AN33:BI33,AN33,0)*(1-C50),IF(A_Region2="РБ",VLOOKUP(AN33,AN33:BI33,AN33,0)*Belarus*(1-C50),VLOOKUP(AN33,AN33:BI33,AN33,0)*B_EUR*(1-C50))),2))</f>
        <v>106.13</v>
      </c>
      <c r="E33" s="245"/>
      <c r="F33" s="111" t="s">
        <v>41</v>
      </c>
      <c r="G33" s="111" t="s">
        <v>41</v>
      </c>
      <c r="H33" s="50"/>
      <c r="I33" s="75" t="s">
        <v>64</v>
      </c>
      <c r="J33" s="74"/>
      <c r="K33" s="74"/>
      <c r="L33" s="74"/>
      <c r="M33" s="74"/>
      <c r="N33" s="74"/>
      <c r="O33" s="74"/>
      <c r="Q33" s="40">
        <f>MATCH(A_Region2,Q6:AL6,0)</f>
        <v>4</v>
      </c>
      <c r="R33" s="52">
        <v>4307</v>
      </c>
      <c r="S33" s="52">
        <f t="shared" si="43"/>
        <v>4307</v>
      </c>
      <c r="T33" s="52">
        <f t="shared" si="44"/>
        <v>4307</v>
      </c>
      <c r="U33" s="52">
        <f t="shared" si="45"/>
        <v>4307</v>
      </c>
      <c r="V33" s="52">
        <f t="shared" si="46"/>
        <v>4307</v>
      </c>
      <c r="W33" s="52">
        <f t="shared" si="47"/>
        <v>4307</v>
      </c>
      <c r="X33" s="52">
        <f t="shared" si="48"/>
        <v>4307</v>
      </c>
      <c r="Y33" s="52">
        <f t="shared" si="49"/>
        <v>4307</v>
      </c>
      <c r="Z33" s="52">
        <f t="shared" si="50"/>
        <v>4307</v>
      </c>
      <c r="AA33" s="52">
        <f t="shared" si="51"/>
        <v>4307</v>
      </c>
      <c r="AB33" s="52">
        <f t="shared" si="52"/>
        <v>4307</v>
      </c>
      <c r="AC33" s="52">
        <f t="shared" si="53"/>
        <v>4307</v>
      </c>
      <c r="AD33" s="52">
        <f t="shared" si="2"/>
        <v>4307</v>
      </c>
      <c r="AE33" s="52">
        <f t="shared" si="3"/>
        <v>4307</v>
      </c>
      <c r="AF33" s="52">
        <f t="shared" si="54"/>
        <v>4307</v>
      </c>
      <c r="AG33" s="78">
        <f t="shared" si="33"/>
        <v>4307</v>
      </c>
      <c r="AH33" s="78">
        <f t="shared" si="34"/>
        <v>4307</v>
      </c>
      <c r="AI33" s="52">
        <f t="shared" si="55"/>
        <v>4307</v>
      </c>
      <c r="AJ33" s="52">
        <f t="shared" si="56"/>
        <v>4737.7000000000007</v>
      </c>
      <c r="AK33" s="52">
        <f t="shared" si="57"/>
        <v>4307</v>
      </c>
      <c r="AL33" s="60"/>
      <c r="AN33" s="40">
        <f>MATCH(A_Region2,AN6:BI6,0)</f>
        <v>4</v>
      </c>
      <c r="AO33" s="52">
        <v>4437</v>
      </c>
      <c r="AP33" s="52">
        <f>AO33</f>
        <v>4437</v>
      </c>
      <c r="AQ33" s="52">
        <f>AO33</f>
        <v>4437</v>
      </c>
      <c r="AR33" s="52">
        <f>AO33</f>
        <v>4437</v>
      </c>
      <c r="AS33" s="52">
        <f>AO33</f>
        <v>4437</v>
      </c>
      <c r="AT33" s="52">
        <f>AO33</f>
        <v>4437</v>
      </c>
      <c r="AU33" s="52">
        <f>AO33</f>
        <v>4437</v>
      </c>
      <c r="AV33" s="52">
        <f>AO33</f>
        <v>4437</v>
      </c>
      <c r="AW33" s="52">
        <f>AT33</f>
        <v>4437</v>
      </c>
      <c r="AX33" s="52">
        <f>AO33</f>
        <v>4437</v>
      </c>
      <c r="AY33" s="52">
        <f>AX33</f>
        <v>4437</v>
      </c>
      <c r="AZ33" s="52">
        <f>AX33</f>
        <v>4437</v>
      </c>
      <c r="BA33" s="52">
        <f t="shared" si="38"/>
        <v>4437</v>
      </c>
      <c r="BB33" s="52">
        <f t="shared" si="39"/>
        <v>4437</v>
      </c>
      <c r="BC33" s="52">
        <f>AO33</f>
        <v>4437</v>
      </c>
      <c r="BD33" s="78">
        <f t="shared" si="40"/>
        <v>4437</v>
      </c>
      <c r="BE33" s="78">
        <f t="shared" si="41"/>
        <v>4437</v>
      </c>
      <c r="BF33" s="52">
        <f>AO33</f>
        <v>4437</v>
      </c>
      <c r="BG33" s="52">
        <f>BF33*1.1</f>
        <v>4880.7000000000007</v>
      </c>
      <c r="BH33" s="52">
        <f>BF33</f>
        <v>4437</v>
      </c>
      <c r="BI33" s="60"/>
    </row>
    <row r="34" spans="1:61" ht="21" customHeight="1" x14ac:dyDescent="0.2">
      <c r="A34" s="84" t="s">
        <v>65</v>
      </c>
      <c r="B34" s="114"/>
      <c r="C34" s="241">
        <f>IF((ISTEXT(VLOOKUP(Q34,Q34:AL34,Q34,0)))=TRUE,VLOOKUP(Q34,Q34:AL34,Q34,0),ROUND(IF(AND(NOT(A_Region2="РБ"),NOT(A_Region2="EUR")),VLOOKUP(Q34,Q34:AL34,Q34,0)*(1-C50),IF(A_Region2="РБ",VLOOKUP(Q34,Q34:AL34,Q34,0)*Belarus*(1-C50),VLOOKUP(Q34,Q34:AL34,Q34,0)*B_EUR*(1-C50))),2))</f>
        <v>282.5</v>
      </c>
      <c r="D34" s="241">
        <f>IF((ISTEXT(VLOOKUP(AN34,AN34:BI34,AN34,0)))=TRUE,VLOOKUP(AN34,AN34:BI34,AN34,0),ROUND(IF(AND(NOT(A_Region2="РБ"),NOT(A_Region2="EUR")),VLOOKUP(AN34,AN34:BI34,AN34,0)*(1-C50),IF(A_Region2="РБ",VLOOKUP(AN34,AN34:BI34,AN34,0)*Belarus*(1-C50),VLOOKUP(AN34,AN34:BI34,AN34,0)*B_EUR*(1-C50))),2))</f>
        <v>290.95999999999998</v>
      </c>
      <c r="E34" s="245"/>
      <c r="F34" s="111" t="s">
        <v>41</v>
      </c>
      <c r="G34" s="111" t="s">
        <v>41</v>
      </c>
      <c r="H34" s="50"/>
      <c r="I34" s="75" t="s">
        <v>66</v>
      </c>
      <c r="J34" s="75"/>
      <c r="K34" s="75"/>
      <c r="L34" s="75"/>
      <c r="M34" s="75"/>
      <c r="N34" s="75"/>
      <c r="O34" s="75"/>
      <c r="Q34" s="40">
        <f>MATCH(A_Region2,Q6:AL6,0)</f>
        <v>4</v>
      </c>
      <c r="R34" s="52">
        <v>11810</v>
      </c>
      <c r="S34" s="52">
        <f t="shared" si="43"/>
        <v>11810</v>
      </c>
      <c r="T34" s="52">
        <f t="shared" si="44"/>
        <v>11810</v>
      </c>
      <c r="U34" s="52">
        <f t="shared" si="45"/>
        <v>11810</v>
      </c>
      <c r="V34" s="52">
        <f t="shared" si="46"/>
        <v>11810</v>
      </c>
      <c r="W34" s="52">
        <f t="shared" si="47"/>
        <v>11810</v>
      </c>
      <c r="X34" s="52">
        <f t="shared" si="48"/>
        <v>11810</v>
      </c>
      <c r="Y34" s="52">
        <f t="shared" si="49"/>
        <v>11810</v>
      </c>
      <c r="Z34" s="52">
        <f t="shared" si="50"/>
        <v>11810</v>
      </c>
      <c r="AA34" s="52">
        <f t="shared" si="51"/>
        <v>11810</v>
      </c>
      <c r="AB34" s="52">
        <f t="shared" si="52"/>
        <v>11810</v>
      </c>
      <c r="AC34" s="52">
        <f t="shared" si="53"/>
        <v>11810</v>
      </c>
      <c r="AD34" s="52">
        <f t="shared" si="2"/>
        <v>11810</v>
      </c>
      <c r="AE34" s="52">
        <f t="shared" si="3"/>
        <v>11810</v>
      </c>
      <c r="AF34" s="52">
        <f t="shared" si="54"/>
        <v>11810</v>
      </c>
      <c r="AG34" s="78">
        <f t="shared" si="33"/>
        <v>11810</v>
      </c>
      <c r="AH34" s="78">
        <f t="shared" si="34"/>
        <v>11810</v>
      </c>
      <c r="AI34" s="52">
        <f t="shared" si="55"/>
        <v>11810</v>
      </c>
      <c r="AJ34" s="52">
        <f t="shared" si="56"/>
        <v>12991.000000000002</v>
      </c>
      <c r="AK34" s="52">
        <f t="shared" si="57"/>
        <v>11810</v>
      </c>
      <c r="AL34" s="60"/>
      <c r="AN34" s="40">
        <f>MATCH(A_Region2,AN6:BI6,0)</f>
        <v>4</v>
      </c>
      <c r="AO34" s="52">
        <v>12164</v>
      </c>
      <c r="AP34" s="52">
        <f>AO34</f>
        <v>12164</v>
      </c>
      <c r="AQ34" s="52">
        <f>AO34</f>
        <v>12164</v>
      </c>
      <c r="AR34" s="52">
        <f>AO34</f>
        <v>12164</v>
      </c>
      <c r="AS34" s="52">
        <f>AO34</f>
        <v>12164</v>
      </c>
      <c r="AT34" s="52">
        <f>AO34</f>
        <v>12164</v>
      </c>
      <c r="AU34" s="52">
        <f>AO34</f>
        <v>12164</v>
      </c>
      <c r="AV34" s="52">
        <f>AO34</f>
        <v>12164</v>
      </c>
      <c r="AW34" s="52">
        <f>AT34</f>
        <v>12164</v>
      </c>
      <c r="AX34" s="52">
        <f>AO34</f>
        <v>12164</v>
      </c>
      <c r="AY34" s="52">
        <f>AX34</f>
        <v>12164</v>
      </c>
      <c r="AZ34" s="52">
        <f>AX34</f>
        <v>12164</v>
      </c>
      <c r="BA34" s="52">
        <f t="shared" si="38"/>
        <v>12164</v>
      </c>
      <c r="BB34" s="52">
        <f t="shared" si="39"/>
        <v>12164</v>
      </c>
      <c r="BC34" s="52">
        <f>AO34</f>
        <v>12164</v>
      </c>
      <c r="BD34" s="78">
        <f t="shared" si="40"/>
        <v>12164</v>
      </c>
      <c r="BE34" s="78">
        <f t="shared" si="41"/>
        <v>12164</v>
      </c>
      <c r="BF34" s="52">
        <f>AO34</f>
        <v>12164</v>
      </c>
      <c r="BG34" s="52">
        <f>BF34*1.1</f>
        <v>13380.400000000001</v>
      </c>
      <c r="BH34" s="52">
        <f>BF34</f>
        <v>12164</v>
      </c>
      <c r="BI34" s="60"/>
    </row>
    <row r="35" spans="1:61" ht="21" customHeight="1" x14ac:dyDescent="0.2">
      <c r="A35" s="84" t="s">
        <v>67</v>
      </c>
      <c r="B35" s="114"/>
      <c r="C35" s="241">
        <f>IF((ISTEXT(VLOOKUP(Q35,Q35:AL35,Q35,0)))=TRUE,VLOOKUP(Q35,Q35:AL35,Q35,0),ROUND(IF(AND(NOT(A_Region2="РБ"),NOT(A_Region2="EUR")),VLOOKUP(Q35,Q35:AL35,Q35,0)*(1-C50),IF(A_Region2="РБ",VLOOKUP(Q35,Q35:AL35,Q35,0)*Belarus*(1-C50),VLOOKUP(Q35,Q35:AL35,Q35,0)*B_EUR*(1-C50))),2))</f>
        <v>32.049999999999997</v>
      </c>
      <c r="D35" s="241">
        <f>IF((ISTEXT(VLOOKUP(AN35,AN35:BI35,AN35,0)))=TRUE,VLOOKUP(AN35,AN35:BI35,AN35,0),ROUND(IF(AND(NOT(A_Region2="РБ"),NOT(A_Region2="EUR")),VLOOKUP(AN35,AN35:BI35,AN35,0)*(1-C50),IF(A_Region2="РБ",VLOOKUP(AN35,AN35:BI35,AN35,0)*Belarus*(1-C50),VLOOKUP(AN35,AN35:BI35,AN35,0)*B_EUR*(1-C50))),2))</f>
        <v>33.03</v>
      </c>
      <c r="E35" s="245"/>
      <c r="F35" s="111" t="s">
        <v>41</v>
      </c>
      <c r="G35" s="111" t="s">
        <v>41</v>
      </c>
      <c r="H35" s="50"/>
      <c r="I35" s="75" t="s">
        <v>68</v>
      </c>
      <c r="J35" s="75"/>
      <c r="K35" s="75"/>
      <c r="L35" s="75"/>
      <c r="M35" s="75"/>
      <c r="N35" s="75"/>
      <c r="O35" s="75"/>
      <c r="Q35" s="40">
        <f>MATCH(A_Region2,Q6:AL6,0)</f>
        <v>4</v>
      </c>
      <c r="R35" s="52">
        <v>1340</v>
      </c>
      <c r="S35" s="52">
        <f t="shared" si="43"/>
        <v>1340</v>
      </c>
      <c r="T35" s="52">
        <f t="shared" si="44"/>
        <v>1340</v>
      </c>
      <c r="U35" s="52">
        <f t="shared" si="45"/>
        <v>1340</v>
      </c>
      <c r="V35" s="52">
        <f t="shared" si="46"/>
        <v>1340</v>
      </c>
      <c r="W35" s="52">
        <f t="shared" si="47"/>
        <v>1340</v>
      </c>
      <c r="X35" s="52">
        <f t="shared" si="48"/>
        <v>1340</v>
      </c>
      <c r="Y35" s="52">
        <f t="shared" si="49"/>
        <v>1340</v>
      </c>
      <c r="Z35" s="52">
        <f t="shared" si="50"/>
        <v>1340</v>
      </c>
      <c r="AA35" s="52">
        <f t="shared" si="51"/>
        <v>1340</v>
      </c>
      <c r="AB35" s="52">
        <f t="shared" si="52"/>
        <v>1340</v>
      </c>
      <c r="AC35" s="52">
        <f t="shared" si="53"/>
        <v>1340</v>
      </c>
      <c r="AD35" s="52">
        <f t="shared" si="2"/>
        <v>1340</v>
      </c>
      <c r="AE35" s="52">
        <f t="shared" si="3"/>
        <v>1340</v>
      </c>
      <c r="AF35" s="52">
        <f t="shared" si="54"/>
        <v>1340</v>
      </c>
      <c r="AG35" s="78">
        <f t="shared" si="33"/>
        <v>1340</v>
      </c>
      <c r="AH35" s="78">
        <f t="shared" si="34"/>
        <v>1340</v>
      </c>
      <c r="AI35" s="52">
        <f t="shared" si="55"/>
        <v>1340</v>
      </c>
      <c r="AJ35" s="52">
        <f t="shared" si="56"/>
        <v>1474.0000000000002</v>
      </c>
      <c r="AK35" s="52">
        <f t="shared" si="57"/>
        <v>1340</v>
      </c>
      <c r="AL35" s="60"/>
      <c r="AN35" s="40">
        <f>MATCH(A_Region2,AN6:BI6,0)</f>
        <v>4</v>
      </c>
      <c r="AO35" s="52">
        <v>1381</v>
      </c>
      <c r="AP35" s="52">
        <f>AO35</f>
        <v>1381</v>
      </c>
      <c r="AQ35" s="52">
        <f>AO35</f>
        <v>1381</v>
      </c>
      <c r="AR35" s="52">
        <f>AO35</f>
        <v>1381</v>
      </c>
      <c r="AS35" s="52">
        <f>AO35</f>
        <v>1381</v>
      </c>
      <c r="AT35" s="52">
        <f>AO35</f>
        <v>1381</v>
      </c>
      <c r="AU35" s="52">
        <f>AO35</f>
        <v>1381</v>
      </c>
      <c r="AV35" s="52">
        <f>AO35</f>
        <v>1381</v>
      </c>
      <c r="AW35" s="52">
        <f>AT35</f>
        <v>1381</v>
      </c>
      <c r="AX35" s="52">
        <f>AO35</f>
        <v>1381</v>
      </c>
      <c r="AY35" s="52">
        <f>AX35</f>
        <v>1381</v>
      </c>
      <c r="AZ35" s="52">
        <f>AX35</f>
        <v>1381</v>
      </c>
      <c r="BA35" s="52">
        <f t="shared" si="38"/>
        <v>1381</v>
      </c>
      <c r="BB35" s="52">
        <f t="shared" si="39"/>
        <v>1381</v>
      </c>
      <c r="BC35" s="52">
        <f>AO35</f>
        <v>1381</v>
      </c>
      <c r="BD35" s="78">
        <f t="shared" si="40"/>
        <v>1381</v>
      </c>
      <c r="BE35" s="78">
        <f t="shared" si="41"/>
        <v>1381</v>
      </c>
      <c r="BF35" s="52">
        <f>AO35</f>
        <v>1381</v>
      </c>
      <c r="BG35" s="52">
        <f>BF35*1.1</f>
        <v>1519.1000000000001</v>
      </c>
      <c r="BH35" s="52">
        <f>BF35</f>
        <v>1381</v>
      </c>
      <c r="BI35" s="60"/>
    </row>
    <row r="36" spans="1:61" ht="21" customHeight="1" x14ac:dyDescent="0.2">
      <c r="A36" s="84" t="s">
        <v>69</v>
      </c>
      <c r="B36" s="114"/>
      <c r="C36" s="241">
        <f>IF((ISTEXT(VLOOKUP(Q36,Q36:AL36,Q36,0)))=TRUE,VLOOKUP(Q36,Q36:AL36,Q36,0),ROUND(IF(AND(NOT(A_Region2="РБ"),NOT(A_Region2="EUR")),VLOOKUP(Q36,Q36:AL36,Q36,0)*(1-C50),IF(A_Region2="РБ",VLOOKUP(Q36,Q36:AL36,Q36,0)*Belarus*(1-C50),VLOOKUP(Q36,Q36:AL36,Q36,0)*B_EUR*(1-C50))),2))</f>
        <v>747.14</v>
      </c>
      <c r="D36" s="241">
        <f>IF((ISTEXT(VLOOKUP(Q36,Q36:AL36,Q36,0)))=TRUE,VLOOKUP(Q36,Q36:AL36,Q36,0),ROUND(IF(AND(NOT(A_Region2="РБ"),NOT(A_Region2="EUR")),VLOOKUP(Q36,Q36:AL36,Q36,0)*(1-C50),IF(A_Region2="РБ",VLOOKUP(Q36,Q36:AL36,Q36,0)*Belarus*(1-C50),VLOOKUP(Q36,Q36:AL36,Q36,0)*B_EUR*(1-C50))),2))</f>
        <v>747.14</v>
      </c>
      <c r="E36" s="245"/>
      <c r="F36" s="85">
        <f>IF((ISTEXT(VLOOKUP(Q36,Q36:AL36,Q36,0)))=TRUE,VLOOKUP(Q36,Q36:AL36,Q36,0),ROUND(IF(AND(NOT(A_Region2="РБ"),NOT(A_Region2="EUR")),VLOOKUP(Q36,Q36:AL36,Q36,0)*(1-D50),IF(A_Region2="РБ",VLOOKUP(Q36,Q36:AL36,Q36,0)*Belarus*(1-D50),VLOOKUP(Q36,Q36:AL36,Q36,0)*B_EUR*(1-D50))),2))</f>
        <v>747.14</v>
      </c>
      <c r="G36" s="85">
        <f>IF((ISTEXT(VLOOKUP(Q36,Q36:AL36,Q36,0)))=TRUE,VLOOKUP(Q36,Q36:AL36,Q36,0),ROUND(IF(AND(NOT(A_Region2="РБ"),NOT(A_Region2="EUR")),VLOOKUP(Q36,Q36:AL36,Q36,0)*(1-D50),IF(A_Region2="РБ",VLOOKUP(Q36,Q36:AL36,Q36,0)*Belarus*(1-D50),VLOOKUP(Q36,Q36:AL36,Q36,0)*B_EUR*(1-D50))),2))</f>
        <v>747.14</v>
      </c>
      <c r="H36" s="50"/>
      <c r="I36" s="75" t="s">
        <v>70</v>
      </c>
      <c r="J36" s="75"/>
      <c r="K36" s="75"/>
      <c r="L36" s="75"/>
      <c r="M36" s="75"/>
      <c r="N36" s="75"/>
      <c r="O36" s="75"/>
      <c r="Q36" s="40">
        <f>MATCH(A_Region2,Q6:AL6,0)</f>
        <v>4</v>
      </c>
      <c r="R36" s="52">
        <v>31235</v>
      </c>
      <c r="S36" s="52">
        <f>R36</f>
        <v>31235</v>
      </c>
      <c r="T36" s="52">
        <f>R36</f>
        <v>31235</v>
      </c>
      <c r="U36" s="52">
        <f>R36</f>
        <v>31235</v>
      </c>
      <c r="V36" s="52">
        <f>R36</f>
        <v>31235</v>
      </c>
      <c r="W36" s="52">
        <f>R36</f>
        <v>31235</v>
      </c>
      <c r="X36" s="52">
        <f>R36</f>
        <v>31235</v>
      </c>
      <c r="Y36" s="52">
        <f>R36</f>
        <v>31235</v>
      </c>
      <c r="Z36" s="52">
        <f>W36</f>
        <v>31235</v>
      </c>
      <c r="AA36" s="52">
        <f>R36</f>
        <v>31235</v>
      </c>
      <c r="AB36" s="52">
        <f>AA36</f>
        <v>31235</v>
      </c>
      <c r="AC36" s="52">
        <f>AA36</f>
        <v>31235</v>
      </c>
      <c r="AD36" s="52">
        <f t="shared" si="2"/>
        <v>31235</v>
      </c>
      <c r="AE36" s="52">
        <f t="shared" si="3"/>
        <v>31235</v>
      </c>
      <c r="AF36" s="52">
        <f t="shared" si="54"/>
        <v>31235</v>
      </c>
      <c r="AG36" s="78">
        <f>AF36</f>
        <v>31235</v>
      </c>
      <c r="AH36" s="78">
        <f>AF36</f>
        <v>31235</v>
      </c>
      <c r="AI36" s="52">
        <f>R36</f>
        <v>31235</v>
      </c>
      <c r="AJ36" s="52">
        <f>AI36*1.1</f>
        <v>34358.5</v>
      </c>
      <c r="AK36" s="52">
        <f>AI36</f>
        <v>31235</v>
      </c>
      <c r="AL36" s="60"/>
      <c r="AN36" s="40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78"/>
      <c r="BE36" s="78"/>
      <c r="BF36" s="52"/>
      <c r="BG36" s="52"/>
      <c r="BH36" s="52"/>
      <c r="BI36" s="60"/>
    </row>
    <row r="37" spans="1:61" ht="21" customHeight="1" x14ac:dyDescent="0.2">
      <c r="A37" s="84" t="s">
        <v>71</v>
      </c>
      <c r="B37" s="114"/>
      <c r="C37" s="241">
        <f>IF((ISTEXT(VLOOKUP(Q37,Q37:AL37,Q37,0)))=TRUE,VLOOKUP(Q37,Q37:AL37,Q37,0),ROUND(IF(AND(NOT(A_Region2="РБ"),NOT(A_Region2="EUR")),VLOOKUP(Q37,Q37:AL37,Q37,0)*(1-C50),IF(A_Region2="РБ",VLOOKUP(Q37,Q37:AL37,Q37,0)*Belarus*(1-C50),VLOOKUP(Q37,Q37:AL37,Q37,0)*B_EUR*(1-C50))),2))</f>
        <v>945.8</v>
      </c>
      <c r="D37" s="241">
        <f>IF((ISTEXT(VLOOKUP(Q37,Q37:AL37,Q37,0)))=TRUE,VLOOKUP(Q37,Q37:AL37,Q37,0),ROUND(IF(AND(NOT(A_Region2="РБ"),NOT(A_Region2="EUR")),VLOOKUP(Q37,Q37:AL37,Q37,0)*(1-C50),IF(A_Region2="РБ",VLOOKUP(Q37,Q37:AL37,Q37,0)*Belarus*(1-C50),VLOOKUP(Q37,Q37:AL37,Q37,0)*B_EUR*(1-C50))),2))</f>
        <v>945.8</v>
      </c>
      <c r="E37" s="245"/>
      <c r="F37" s="85">
        <f>IF((ISTEXT(VLOOKUP(Q37,Q37:AL37,Q37,0)))=TRUE,VLOOKUP(Q37,Q37:AL37,Q37,0),ROUND(IF(AND(NOT(A_Region2="РБ"),NOT(A_Region2="EUR")),VLOOKUP(Q37,Q37:AL37,Q37,0)*(1-D50),IF(A_Region2="РБ",VLOOKUP(Q37,Q37:AL37,Q37,0)*Belarus*(1-D50),VLOOKUP(Q37,Q37:AL37,Q37,0)*B_EUR*(1-D50))),2))</f>
        <v>945.8</v>
      </c>
      <c r="G37" s="85">
        <f>IF((ISTEXT(VLOOKUP(Q37,Q37:AL37,Q37,0)))=TRUE,VLOOKUP(Q37,Q37:AL37,Q37,0),ROUND(IF(AND(NOT(A_Region2="РБ"),NOT(A_Region2="EUR")),VLOOKUP(Q37,Q37:AL37,Q37,0)*(1-D50),IF(A_Region2="РБ",VLOOKUP(Q37,Q37:AL37,Q37,0)*Belarus*(1-D50),VLOOKUP(Q37,Q37:AL37,Q37,0)*B_EUR*(1-D50))),2))</f>
        <v>945.8</v>
      </c>
      <c r="H37" s="50"/>
      <c r="I37" s="75" t="s">
        <v>72</v>
      </c>
      <c r="J37" s="75"/>
      <c r="K37" s="75"/>
      <c r="L37" s="75"/>
      <c r="M37" s="75"/>
      <c r="N37" s="75"/>
      <c r="O37" s="75"/>
      <c r="Q37" s="40">
        <f>MATCH(A_Region2,Q6:AL6,0)</f>
        <v>4</v>
      </c>
      <c r="R37" s="52">
        <v>39540</v>
      </c>
      <c r="S37" s="52">
        <f>R37</f>
        <v>39540</v>
      </c>
      <c r="T37" s="52">
        <f>R37</f>
        <v>39540</v>
      </c>
      <c r="U37" s="52">
        <f>R37</f>
        <v>39540</v>
      </c>
      <c r="V37" s="52">
        <f>R37</f>
        <v>39540</v>
      </c>
      <c r="W37" s="52">
        <f>R37</f>
        <v>39540</v>
      </c>
      <c r="X37" s="52">
        <f>R37</f>
        <v>39540</v>
      </c>
      <c r="Y37" s="52">
        <f>R37</f>
        <v>39540</v>
      </c>
      <c r="Z37" s="52">
        <f>W37</f>
        <v>39540</v>
      </c>
      <c r="AA37" s="52">
        <f>R37</f>
        <v>39540</v>
      </c>
      <c r="AB37" s="52">
        <f>AA37</f>
        <v>39540</v>
      </c>
      <c r="AC37" s="52">
        <f>AA37</f>
        <v>39540</v>
      </c>
      <c r="AD37" s="52">
        <f t="shared" si="2"/>
        <v>39540</v>
      </c>
      <c r="AE37" s="52">
        <f t="shared" si="3"/>
        <v>39540</v>
      </c>
      <c r="AF37" s="52">
        <f t="shared" si="54"/>
        <v>39540</v>
      </c>
      <c r="AG37" s="78">
        <f>AF37</f>
        <v>39540</v>
      </c>
      <c r="AH37" s="78">
        <f>AF37</f>
        <v>39540</v>
      </c>
      <c r="AI37" s="52">
        <f>R37</f>
        <v>39540</v>
      </c>
      <c r="AJ37" s="52">
        <f>AI37*1.1</f>
        <v>43494</v>
      </c>
      <c r="AK37" s="52">
        <f>AI37</f>
        <v>39540</v>
      </c>
      <c r="AL37" s="60"/>
      <c r="AN37" s="40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78"/>
      <c r="BE37" s="78"/>
      <c r="BF37" s="52"/>
      <c r="BG37" s="52"/>
      <c r="BH37" s="52"/>
      <c r="BI37" s="60"/>
    </row>
    <row r="38" spans="1:61" ht="21" customHeight="1" x14ac:dyDescent="0.2">
      <c r="A38" s="84" t="s">
        <v>73</v>
      </c>
      <c r="B38" s="114"/>
      <c r="C38" s="241">
        <f>IF((ISTEXT(VLOOKUP(Q38,Q38:AL38,Q38,0)))=TRUE,VLOOKUP(Q38,Q38:AL38,Q38,0),ROUND(IF(AND(NOT(A_Region2="РБ"),NOT(A_Region2="EUR")),VLOOKUP(Q38,Q38:AL38,Q38,0)*(1-C50),IF(A_Region2="РБ",VLOOKUP(Q38,Q38:AL38,Q38,0)*Belarus*(1-C50),VLOOKUP(Q38,Q38:AL38,Q38,0)*B_EUR*(1-C50))),2))</f>
        <v>991.17</v>
      </c>
      <c r="D38" s="241">
        <f>IF((ISTEXT(VLOOKUP(Q38,Q38:AL38,Q38,0)))=TRUE,VLOOKUP(Q38,Q38:AL38,Q38,0),ROUND(IF(AND(NOT(A_Region2="РБ"),NOT(A_Region2="EUR")),VLOOKUP(Q38,Q38:AL38,Q38,0)*(1-C50),IF(A_Region2="РБ",VLOOKUP(Q38,Q38:AL38,Q38,0)*Belarus*(1-C50),VLOOKUP(Q38,Q38:AL38,Q38,0)*B_EUR*(1-C50))),2))</f>
        <v>991.17</v>
      </c>
      <c r="E38" s="245"/>
      <c r="F38" s="85">
        <f>IF((ISTEXT(VLOOKUP(Q38,Q38:AL38,Q38,0)))=TRUE,VLOOKUP(Q38,Q38:AL38,Q38,0),ROUND(IF(AND(NOT(A_Region2="РБ"),NOT(A_Region2="EUR")),VLOOKUP(Q38,Q38:AL38,Q38,0)*(1-D50),IF(A_Region2="РБ",VLOOKUP(Q38,Q38:AL38,Q38,0)*Belarus*(1-D50),VLOOKUP(Q38,Q38:AL38,Q38,0)*B_EUR*(1-D50))),2))</f>
        <v>991.17</v>
      </c>
      <c r="G38" s="85">
        <f>IF((ISTEXT(VLOOKUP(Q38,Q38:AL38,Q38,0)))=TRUE,VLOOKUP(Q38,Q38:AL38,Q38,0),ROUND(IF(AND(NOT(A_Region2="РБ"),NOT(A_Region2="EUR")),VLOOKUP(Q38,Q38:AL38,Q38,0)*(1-D50),IF(A_Region2="РБ",VLOOKUP(Q38,Q38:AL38,Q38,0)*Belarus*(1-D50),VLOOKUP(Q38,Q38:AL38,Q38,0)*B_EUR*(1-D50))),2))</f>
        <v>991.17</v>
      </c>
      <c r="H38" s="50"/>
      <c r="Q38" s="40">
        <f>MATCH(A_Region2,Q6:AL6,0)</f>
        <v>4</v>
      </c>
      <c r="R38" s="52">
        <v>41437</v>
      </c>
      <c r="S38" s="52">
        <f>R38</f>
        <v>41437</v>
      </c>
      <c r="T38" s="52">
        <f>R38</f>
        <v>41437</v>
      </c>
      <c r="U38" s="52">
        <f>R38</f>
        <v>41437</v>
      </c>
      <c r="V38" s="52">
        <f>R38</f>
        <v>41437</v>
      </c>
      <c r="W38" s="52">
        <f>R38</f>
        <v>41437</v>
      </c>
      <c r="X38" s="52">
        <f>R38</f>
        <v>41437</v>
      </c>
      <c r="Y38" s="52">
        <f>R38</f>
        <v>41437</v>
      </c>
      <c r="Z38" s="52">
        <f>W38</f>
        <v>41437</v>
      </c>
      <c r="AA38" s="52">
        <f>R38</f>
        <v>41437</v>
      </c>
      <c r="AB38" s="52">
        <f>AA38</f>
        <v>41437</v>
      </c>
      <c r="AC38" s="52">
        <f>AA38</f>
        <v>41437</v>
      </c>
      <c r="AD38" s="52">
        <f t="shared" si="2"/>
        <v>41437</v>
      </c>
      <c r="AE38" s="52">
        <f t="shared" si="3"/>
        <v>41437</v>
      </c>
      <c r="AF38" s="52">
        <f t="shared" si="54"/>
        <v>41437</v>
      </c>
      <c r="AG38" s="78">
        <f>AF38</f>
        <v>41437</v>
      </c>
      <c r="AH38" s="78">
        <f>AF38</f>
        <v>41437</v>
      </c>
      <c r="AI38" s="52">
        <f>R38</f>
        <v>41437</v>
      </c>
      <c r="AJ38" s="52">
        <f>AI38*1.1</f>
        <v>45580.700000000004</v>
      </c>
      <c r="AK38" s="52">
        <f>AI38</f>
        <v>41437</v>
      </c>
      <c r="AL38" s="60"/>
      <c r="AN38" s="40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78"/>
      <c r="BE38" s="78"/>
      <c r="BF38" s="52"/>
      <c r="BG38" s="52"/>
      <c r="BH38" s="52"/>
      <c r="BI38" s="60"/>
    </row>
    <row r="39" spans="1:61" ht="22.5" customHeight="1" x14ac:dyDescent="0.2">
      <c r="A39" s="84" t="s">
        <v>74</v>
      </c>
      <c r="B39" s="115"/>
      <c r="C39" s="85">
        <f>IF((ISTEXT(VLOOKUP(Q39,Q39:AL39,Q39,0)))=TRUE,VLOOKUP(Q39,Q39:AL39,Q39,0),ROUND(IF(AND(NOT(A_Region2="РБ"),NOT(A_Region2="EUR")),VLOOKUP(Q39,Q39:AL39,Q39,0)*(1-C50),IF(A_Region2="РБ",VLOOKUP(Q39,Q39:AL39,Q39,0)*Belarus*(1-C50),VLOOKUP(Q39,Q39:AL39,Q39,0)*B_EUR*(1-C50))),2))</f>
        <v>2.92</v>
      </c>
      <c r="D39" s="111" t="s">
        <v>41</v>
      </c>
      <c r="E39" s="242"/>
      <c r="F39" s="111" t="s">
        <v>41</v>
      </c>
      <c r="G39" s="111" t="s">
        <v>41</v>
      </c>
      <c r="H39" s="50"/>
      <c r="I39" s="30"/>
      <c r="Q39" s="40">
        <f>MATCH(A_Region2,Q6:AL6,0)</f>
        <v>4</v>
      </c>
      <c r="R39" s="52">
        <v>122</v>
      </c>
      <c r="S39" s="52">
        <f t="shared" si="43"/>
        <v>122</v>
      </c>
      <c r="T39" s="52">
        <f t="shared" si="44"/>
        <v>122</v>
      </c>
      <c r="U39" s="52">
        <f t="shared" si="45"/>
        <v>122</v>
      </c>
      <c r="V39" s="52">
        <f t="shared" si="46"/>
        <v>122</v>
      </c>
      <c r="W39" s="52">
        <f t="shared" si="47"/>
        <v>122</v>
      </c>
      <c r="X39" s="52">
        <f t="shared" si="48"/>
        <v>122</v>
      </c>
      <c r="Y39" s="52">
        <f t="shared" si="49"/>
        <v>122</v>
      </c>
      <c r="Z39" s="52">
        <f t="shared" si="50"/>
        <v>122</v>
      </c>
      <c r="AA39" s="52">
        <f t="shared" si="51"/>
        <v>122</v>
      </c>
      <c r="AB39" s="52">
        <f t="shared" si="52"/>
        <v>122</v>
      </c>
      <c r="AC39" s="52">
        <f t="shared" si="53"/>
        <v>122</v>
      </c>
      <c r="AD39" s="52">
        <f t="shared" si="2"/>
        <v>122</v>
      </c>
      <c r="AE39" s="52">
        <f t="shared" si="3"/>
        <v>122</v>
      </c>
      <c r="AF39" s="52">
        <v>112</v>
      </c>
      <c r="AG39" s="78">
        <f t="shared" si="33"/>
        <v>112</v>
      </c>
      <c r="AH39" s="78">
        <f t="shared" si="34"/>
        <v>112</v>
      </c>
      <c r="AI39" s="52">
        <f t="shared" si="55"/>
        <v>122</v>
      </c>
      <c r="AJ39" s="52">
        <f t="shared" si="56"/>
        <v>134.20000000000002</v>
      </c>
      <c r="AK39" s="52">
        <f t="shared" si="57"/>
        <v>122</v>
      </c>
      <c r="AL39" s="60"/>
      <c r="AN39" s="40">
        <f>MATCH(A_Region2,AN6:BI6,0)</f>
        <v>4</v>
      </c>
      <c r="AO39" s="52">
        <v>90</v>
      </c>
      <c r="AP39" s="52">
        <f>AO39</f>
        <v>90</v>
      </c>
      <c r="AQ39" s="52">
        <f>AO39</f>
        <v>90</v>
      </c>
      <c r="AR39" s="52">
        <f>AO39</f>
        <v>90</v>
      </c>
      <c r="AS39" s="52">
        <f>AO39</f>
        <v>90</v>
      </c>
      <c r="AT39" s="52">
        <f>AO39</f>
        <v>90</v>
      </c>
      <c r="AU39" s="52">
        <f>AO39</f>
        <v>90</v>
      </c>
      <c r="AV39" s="52">
        <f>AO39</f>
        <v>90</v>
      </c>
      <c r="AW39" s="52">
        <f>AT39</f>
        <v>90</v>
      </c>
      <c r="AX39" s="52">
        <f>AO39</f>
        <v>90</v>
      </c>
      <c r="AY39" s="52">
        <f>AX39</f>
        <v>90</v>
      </c>
      <c r="AZ39" s="52">
        <f>AX39</f>
        <v>90</v>
      </c>
      <c r="BA39" s="52">
        <f t="shared" si="38"/>
        <v>90</v>
      </c>
      <c r="BB39" s="52">
        <f t="shared" si="39"/>
        <v>90</v>
      </c>
      <c r="BC39" s="52">
        <f>AO39</f>
        <v>90</v>
      </c>
      <c r="BD39" s="78">
        <f t="shared" si="40"/>
        <v>90</v>
      </c>
      <c r="BE39" s="78">
        <f t="shared" si="41"/>
        <v>90</v>
      </c>
      <c r="BF39" s="52">
        <f>AO39</f>
        <v>90</v>
      </c>
      <c r="BG39" s="52">
        <f>BF39*1.1</f>
        <v>99.000000000000014</v>
      </c>
      <c r="BH39" s="52">
        <f>BF39</f>
        <v>90</v>
      </c>
      <c r="BI39" s="60"/>
    </row>
    <row r="40" spans="1:61" ht="22.5" customHeight="1" x14ac:dyDescent="0.2">
      <c r="A40" s="84" t="s">
        <v>75</v>
      </c>
      <c r="B40" s="115"/>
      <c r="C40" s="85">
        <f>IF((ISTEXT(VLOOKUP(Q40,Q40:AL40,Q40,0)))=TRUE,VLOOKUP(Q40,Q40:AL40,Q40,0),ROUND(IF(AND(NOT(A_Region2="РБ"),NOT(A_Region2="EUR")),VLOOKUP(Q40,Q40:AL40,Q40,0)*(1-C50),IF(A_Region2="РБ",VLOOKUP(Q40,Q40:AL40,Q40,0)*Belarus*(1-C50),VLOOKUP(Q40,Q40:AL40,Q40,0)*B_EUR*(1-C50))),2))</f>
        <v>3.28</v>
      </c>
      <c r="D40" s="111" t="s">
        <v>41</v>
      </c>
      <c r="E40" s="242"/>
      <c r="F40" s="111" t="s">
        <v>41</v>
      </c>
      <c r="G40" s="111" t="s">
        <v>41</v>
      </c>
      <c r="H40" s="50"/>
      <c r="I40" s="87"/>
      <c r="Q40" s="40">
        <f>MATCH(A_Region2,Q6:AL6,0)</f>
        <v>4</v>
      </c>
      <c r="R40" s="52">
        <v>137</v>
      </c>
      <c r="S40" s="52">
        <f t="shared" si="43"/>
        <v>137</v>
      </c>
      <c r="T40" s="52">
        <f t="shared" si="44"/>
        <v>137</v>
      </c>
      <c r="U40" s="52">
        <f t="shared" si="45"/>
        <v>137</v>
      </c>
      <c r="V40" s="52">
        <f t="shared" si="46"/>
        <v>137</v>
      </c>
      <c r="W40" s="52">
        <f t="shared" si="47"/>
        <v>137</v>
      </c>
      <c r="X40" s="52">
        <f t="shared" si="48"/>
        <v>137</v>
      </c>
      <c r="Y40" s="52">
        <f t="shared" si="49"/>
        <v>137</v>
      </c>
      <c r="Z40" s="52">
        <f t="shared" si="50"/>
        <v>137</v>
      </c>
      <c r="AA40" s="52">
        <f t="shared" si="51"/>
        <v>137</v>
      </c>
      <c r="AB40" s="52">
        <f t="shared" si="52"/>
        <v>137</v>
      </c>
      <c r="AC40" s="52">
        <f t="shared" si="53"/>
        <v>137</v>
      </c>
      <c r="AD40" s="52">
        <f t="shared" si="2"/>
        <v>137</v>
      </c>
      <c r="AE40" s="52">
        <f t="shared" si="3"/>
        <v>137</v>
      </c>
      <c r="AF40" s="52">
        <v>128</v>
      </c>
      <c r="AG40" s="78">
        <f t="shared" si="33"/>
        <v>128</v>
      </c>
      <c r="AH40" s="78">
        <f t="shared" si="34"/>
        <v>128</v>
      </c>
      <c r="AI40" s="52">
        <f t="shared" si="55"/>
        <v>137</v>
      </c>
      <c r="AJ40" s="52">
        <f t="shared" si="56"/>
        <v>150.70000000000002</v>
      </c>
      <c r="AK40" s="52">
        <f t="shared" si="57"/>
        <v>137</v>
      </c>
      <c r="AL40" s="60"/>
      <c r="AN40" s="40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78"/>
      <c r="BE40" s="78"/>
      <c r="BF40" s="52"/>
      <c r="BG40" s="52"/>
      <c r="BH40" s="52"/>
      <c r="BI40" s="60"/>
    </row>
    <row r="41" spans="1:61" ht="29.25" customHeight="1" x14ac:dyDescent="0.2">
      <c r="A41" s="88" t="s">
        <v>92</v>
      </c>
      <c r="B41" s="114"/>
      <c r="C41" s="246" t="s">
        <v>41</v>
      </c>
      <c r="D41" s="247">
        <f>IF((ISTEXT(VLOOKUP(AN41,AN41:BI41,AN41,0)))=TRUE,VLOOKUP(AN41,AN41:BI41,AN41,0),ROUND(IF(AND(NOT(A_Region2="РБ"),NOT(A_Region2="EUR")),VLOOKUP(AN41,AN41:BI41,AN41,0)*(1-C50),IF(A_Region2="РБ",VLOOKUP(AN41,AN41:BI41,AN41,0)*Belarus*(1-C50),VLOOKUP(AN41,AN41:BI41,AN41,0)*B_EUR*(1-C50))),2))</f>
        <v>8.3699999999999992</v>
      </c>
      <c r="E41" s="242"/>
      <c r="F41" s="111" t="s">
        <v>41</v>
      </c>
      <c r="G41" s="111" t="s">
        <v>41</v>
      </c>
      <c r="H41" s="50"/>
      <c r="AN41" s="40">
        <f>MATCH(A_Region2,AN6:BI6,0)</f>
        <v>4</v>
      </c>
      <c r="AO41" s="52">
        <v>350</v>
      </c>
      <c r="AP41" s="52">
        <f>AO41</f>
        <v>350</v>
      </c>
      <c r="AQ41" s="52">
        <f>AO41</f>
        <v>350</v>
      </c>
      <c r="AR41" s="52">
        <f>AO41</f>
        <v>350</v>
      </c>
      <c r="AS41" s="52">
        <f>AO41</f>
        <v>350</v>
      </c>
      <c r="AT41" s="52">
        <f>AO41</f>
        <v>350</v>
      </c>
      <c r="AU41" s="52">
        <f>AO41</f>
        <v>350</v>
      </c>
      <c r="AV41" s="52">
        <f>AO41</f>
        <v>350</v>
      </c>
      <c r="AW41" s="52">
        <f>AT41</f>
        <v>350</v>
      </c>
      <c r="AX41" s="52">
        <f>AO41</f>
        <v>350</v>
      </c>
      <c r="AY41" s="52">
        <f>AX41</f>
        <v>350</v>
      </c>
      <c r="AZ41" s="52">
        <f>AX41</f>
        <v>350</v>
      </c>
      <c r="BA41" s="52">
        <f t="shared" si="38"/>
        <v>350</v>
      </c>
      <c r="BB41" s="52">
        <f t="shared" si="39"/>
        <v>350</v>
      </c>
      <c r="BC41" s="52">
        <f>AO41</f>
        <v>350</v>
      </c>
      <c r="BD41" s="78">
        <f t="shared" si="40"/>
        <v>350</v>
      </c>
      <c r="BE41" s="78">
        <f t="shared" si="41"/>
        <v>350</v>
      </c>
      <c r="BF41" s="52">
        <f>AO41</f>
        <v>350</v>
      </c>
      <c r="BG41" s="52">
        <f>BF41*1.1</f>
        <v>385.00000000000006</v>
      </c>
      <c r="BH41" s="52">
        <f>BF41</f>
        <v>350</v>
      </c>
      <c r="BI41" s="60"/>
    </row>
    <row r="42" spans="1:61" ht="28.5" customHeight="1" x14ac:dyDescent="0.2">
      <c r="A42" s="88" t="s">
        <v>93</v>
      </c>
      <c r="B42" s="114"/>
      <c r="C42" s="117" t="s">
        <v>41</v>
      </c>
      <c r="D42" s="247">
        <f>IF((ISTEXT(VLOOKUP(AN42,AN42:BI42,AN42,0)))=TRUE,VLOOKUP(AN42,AN42:BI42,AN42,0),ROUND(IF(AND(NOT(A_Region2="РБ"),NOT(A_Region2="EUR")),VLOOKUP(AN42,AN42:BI42,AN42,0)*(1-C50),IF(A_Region2="РБ",VLOOKUP(AN42,AN42:BI42,AN42,0)*Belarus*(1-C50),VLOOKUP(AN42,AN42:BI42,AN42,0)*B_EUR*(1-C50))),2))</f>
        <v>8.3699999999999992</v>
      </c>
      <c r="E42" s="116"/>
      <c r="F42" s="85" t="s">
        <v>41</v>
      </c>
      <c r="G42" s="85" t="s">
        <v>41</v>
      </c>
      <c r="H42" s="50"/>
      <c r="AN42" s="40">
        <f>MATCH(A_Region2,AN6:BI6,0)</f>
        <v>4</v>
      </c>
      <c r="AO42" s="52">
        <v>350</v>
      </c>
      <c r="AP42" s="52">
        <f>AO42</f>
        <v>350</v>
      </c>
      <c r="AQ42" s="52">
        <f>AO42</f>
        <v>350</v>
      </c>
      <c r="AR42" s="52">
        <f>AO42</f>
        <v>350</v>
      </c>
      <c r="AS42" s="52">
        <f>AO42</f>
        <v>350</v>
      </c>
      <c r="AT42" s="52">
        <f>AO42</f>
        <v>350</v>
      </c>
      <c r="AU42" s="52">
        <f>AO42</f>
        <v>350</v>
      </c>
      <c r="AV42" s="52">
        <f>AO42</f>
        <v>350</v>
      </c>
      <c r="AW42" s="52">
        <f>AT42</f>
        <v>350</v>
      </c>
      <c r="AX42" s="52">
        <f>AO42</f>
        <v>350</v>
      </c>
      <c r="AY42" s="52">
        <f>AX42</f>
        <v>350</v>
      </c>
      <c r="AZ42" s="52">
        <f>AX42</f>
        <v>350</v>
      </c>
      <c r="BA42" s="52">
        <f t="shared" si="38"/>
        <v>350</v>
      </c>
      <c r="BB42" s="52">
        <f t="shared" si="39"/>
        <v>350</v>
      </c>
      <c r="BC42" s="52">
        <f>AO42</f>
        <v>350</v>
      </c>
      <c r="BD42" s="78">
        <f t="shared" si="40"/>
        <v>350</v>
      </c>
      <c r="BE42" s="78">
        <f t="shared" si="41"/>
        <v>350</v>
      </c>
      <c r="BF42" s="52">
        <f>AO42</f>
        <v>350</v>
      </c>
      <c r="BG42" s="52">
        <f>BF42*1.1</f>
        <v>385.00000000000006</v>
      </c>
      <c r="BH42" s="52">
        <f>BF42</f>
        <v>350</v>
      </c>
      <c r="BI42" s="60"/>
    </row>
    <row r="43" spans="1:61" ht="26.25" customHeight="1" x14ac:dyDescent="0.2">
      <c r="A43" s="89" t="s">
        <v>77</v>
      </c>
      <c r="B43" s="90"/>
      <c r="C43" s="90"/>
      <c r="D43" s="90"/>
      <c r="E43" s="90"/>
      <c r="F43" s="90"/>
      <c r="G43" s="90"/>
      <c r="H43" s="50"/>
    </row>
    <row r="44" spans="1:61" x14ac:dyDescent="0.2">
      <c r="A44" s="68" t="s">
        <v>78</v>
      </c>
      <c r="B44" s="64"/>
      <c r="C44" s="64"/>
      <c r="D44" s="64"/>
      <c r="E44" s="64"/>
      <c r="F44" s="64"/>
      <c r="G44" s="64"/>
      <c r="H44" s="50"/>
    </row>
    <row r="45" spans="1:61" ht="17.25" customHeight="1" x14ac:dyDescent="0.2">
      <c r="A45" s="118" t="s">
        <v>94</v>
      </c>
    </row>
    <row r="47" spans="1:61" ht="12.75" customHeight="1" x14ac:dyDescent="0.2"/>
    <row r="48" spans="1:61" ht="39.75" customHeight="1" x14ac:dyDescent="0.2"/>
    <row r="49" spans="1:6" ht="12.75" customHeight="1" x14ac:dyDescent="0.2">
      <c r="A49" s="91" t="s">
        <v>216</v>
      </c>
      <c r="B49" s="119"/>
      <c r="C49" s="92" t="s">
        <v>217</v>
      </c>
      <c r="D49" s="93" t="s">
        <v>218</v>
      </c>
      <c r="F49" s="93" t="s">
        <v>220</v>
      </c>
    </row>
    <row r="50" spans="1:6" x14ac:dyDescent="0.2">
      <c r="A50" s="94"/>
      <c r="B50" s="120"/>
      <c r="C50" s="95">
        <v>0.35</v>
      </c>
      <c r="D50" s="95">
        <v>0.35</v>
      </c>
      <c r="F50" s="95">
        <v>0.35</v>
      </c>
    </row>
    <row r="52" spans="1:6" x14ac:dyDescent="0.2">
      <c r="A52" s="96"/>
    </row>
  </sheetData>
  <sheetProtection selectLockedCells="1" selectUnlockedCells="1"/>
  <mergeCells count="22">
    <mergeCell ref="A43:G43"/>
    <mergeCell ref="A49:A50"/>
    <mergeCell ref="I32:O32"/>
    <mergeCell ref="I33:O33"/>
    <mergeCell ref="I34:O34"/>
    <mergeCell ref="I35:O35"/>
    <mergeCell ref="I36:O36"/>
    <mergeCell ref="I37:O37"/>
    <mergeCell ref="R5:S5"/>
    <mergeCell ref="AO5:AP5"/>
    <mergeCell ref="I25:O27"/>
    <mergeCell ref="I28:O29"/>
    <mergeCell ref="I30:O30"/>
    <mergeCell ref="I31:O31"/>
    <mergeCell ref="A1:D1"/>
    <mergeCell ref="A2:C2"/>
    <mergeCell ref="A3:K3"/>
    <mergeCell ref="N3:O3"/>
    <mergeCell ref="N4:O4"/>
    <mergeCell ref="A5:A7"/>
    <mergeCell ref="C5:D6"/>
    <mergeCell ref="F5:G6"/>
  </mergeCells>
  <printOptions horizontalCentered="1"/>
  <pageMargins left="0" right="0" top="0.47244094488188981" bottom="0" header="0" footer="0"/>
  <pageSetup paperSize="9" scale="48" firstPageNumber="0" orientation="landscape" r:id="rId1"/>
  <headerFooter scaleWithDoc="0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2757-C05E-4A51-BF67-E2C0287CCD7F}">
  <sheetPr>
    <tabColor rgb="FFFFCCFF"/>
    <pageSetUpPr fitToPage="1"/>
  </sheetPr>
  <dimension ref="A1:DV93"/>
  <sheetViews>
    <sheetView zoomScale="75" zoomScaleNormal="75" workbookViewId="0">
      <selection activeCell="C46" sqref="C46"/>
    </sheetView>
  </sheetViews>
  <sheetFormatPr defaultColWidth="9.140625" defaultRowHeight="12.75" x14ac:dyDescent="0.2"/>
  <cols>
    <col min="1" max="1" width="72.5703125" style="14" customWidth="1"/>
    <col min="2" max="7" width="13.7109375" style="14" customWidth="1"/>
    <col min="8" max="8" width="10.7109375" style="14" customWidth="1"/>
    <col min="9" max="9" width="10.7109375" style="14" hidden="1" customWidth="1"/>
    <col min="10" max="32" width="0.140625" style="14" hidden="1" customWidth="1"/>
    <col min="33" max="33" width="0.140625" style="121" hidden="1" customWidth="1"/>
    <col min="34" max="94" width="0.140625" style="14" hidden="1" customWidth="1"/>
    <col min="95" max="95" width="0.140625" style="25" hidden="1" customWidth="1"/>
    <col min="96" max="117" width="0.140625" style="14" hidden="1" customWidth="1"/>
    <col min="118" max="118" width="0.140625" style="25" hidden="1" customWidth="1"/>
    <col min="119" max="124" width="0.140625" style="14" hidden="1" customWidth="1"/>
    <col min="125" max="126" width="10.7109375" style="14" hidden="1" customWidth="1"/>
    <col min="127" max="133" width="10.7109375" style="14" customWidth="1"/>
    <col min="134" max="311" width="9.140625" style="14" customWidth="1"/>
    <col min="312" max="312" width="47" style="14" customWidth="1"/>
    <col min="313" max="313" width="14.7109375" style="14" customWidth="1"/>
    <col min="314" max="314" width="6.5703125" style="14" customWidth="1"/>
    <col min="315" max="315" width="9.140625" style="14"/>
    <col min="316" max="316" width="56.140625" style="14" customWidth="1"/>
    <col min="317" max="317" width="25.28515625" style="14" customWidth="1"/>
    <col min="318" max="318" width="10.7109375" style="14" customWidth="1"/>
    <col min="319" max="321" width="12.7109375" style="14" customWidth="1"/>
    <col min="322" max="324" width="9.140625" style="14" customWidth="1"/>
    <col min="325" max="325" width="50.28515625" style="14" customWidth="1"/>
    <col min="326" max="326" width="18.28515625" style="14" customWidth="1"/>
    <col min="327" max="327" width="9.85546875" style="14" customWidth="1"/>
    <col min="328" max="328" width="12.42578125" style="14" customWidth="1"/>
    <col min="329" max="329" width="13.85546875" style="14" customWidth="1"/>
    <col min="330" max="567" width="9.140625" style="14" customWidth="1"/>
    <col min="568" max="568" width="47" style="14" customWidth="1"/>
    <col min="569" max="569" width="14.7109375" style="14" customWidth="1"/>
    <col min="570" max="570" width="6.5703125" style="14" customWidth="1"/>
    <col min="571" max="571" width="9.140625" style="14"/>
    <col min="572" max="572" width="56.140625" style="14" customWidth="1"/>
    <col min="573" max="573" width="25.28515625" style="14" customWidth="1"/>
    <col min="574" max="574" width="10.7109375" style="14" customWidth="1"/>
    <col min="575" max="577" width="12.7109375" style="14" customWidth="1"/>
    <col min="578" max="580" width="9.140625" style="14" customWidth="1"/>
    <col min="581" max="581" width="50.28515625" style="14" customWidth="1"/>
    <col min="582" max="582" width="18.28515625" style="14" customWidth="1"/>
    <col min="583" max="583" width="9.85546875" style="14" customWidth="1"/>
    <col min="584" max="584" width="12.42578125" style="14" customWidth="1"/>
    <col min="585" max="585" width="13.85546875" style="14" customWidth="1"/>
    <col min="586" max="823" width="9.140625" style="14" customWidth="1"/>
    <col min="824" max="824" width="47" style="14" customWidth="1"/>
    <col min="825" max="825" width="14.7109375" style="14" customWidth="1"/>
    <col min="826" max="826" width="6.5703125" style="14" customWidth="1"/>
    <col min="827" max="827" width="9.140625" style="14"/>
    <col min="828" max="828" width="56.140625" style="14" customWidth="1"/>
    <col min="829" max="829" width="25.28515625" style="14" customWidth="1"/>
    <col min="830" max="830" width="10.7109375" style="14" customWidth="1"/>
    <col min="831" max="833" width="12.7109375" style="14" customWidth="1"/>
    <col min="834" max="836" width="9.140625" style="14" customWidth="1"/>
    <col min="837" max="837" width="50.28515625" style="14" customWidth="1"/>
    <col min="838" max="838" width="18.28515625" style="14" customWidth="1"/>
    <col min="839" max="839" width="9.85546875" style="14" customWidth="1"/>
    <col min="840" max="840" width="12.42578125" style="14" customWidth="1"/>
    <col min="841" max="841" width="13.85546875" style="14" customWidth="1"/>
    <col min="842" max="1079" width="9.140625" style="14" customWidth="1"/>
    <col min="1080" max="1080" width="47" style="14" customWidth="1"/>
    <col min="1081" max="1081" width="14.7109375" style="14" customWidth="1"/>
    <col min="1082" max="1082" width="6.5703125" style="14" customWidth="1"/>
    <col min="1083" max="1083" width="9.140625" style="14"/>
    <col min="1084" max="1084" width="56.140625" style="14" customWidth="1"/>
    <col min="1085" max="1085" width="25.28515625" style="14" customWidth="1"/>
    <col min="1086" max="1086" width="10.7109375" style="14" customWidth="1"/>
    <col min="1087" max="1089" width="12.7109375" style="14" customWidth="1"/>
    <col min="1090" max="1092" width="9.140625" style="14" customWidth="1"/>
    <col min="1093" max="1093" width="50.28515625" style="14" customWidth="1"/>
    <col min="1094" max="1094" width="18.28515625" style="14" customWidth="1"/>
    <col min="1095" max="1095" width="9.85546875" style="14" customWidth="1"/>
    <col min="1096" max="1096" width="12.42578125" style="14" customWidth="1"/>
    <col min="1097" max="1097" width="13.85546875" style="14" customWidth="1"/>
    <col min="1098" max="1335" width="9.140625" style="14" customWidth="1"/>
    <col min="1336" max="1336" width="47" style="14" customWidth="1"/>
    <col min="1337" max="1337" width="14.7109375" style="14" customWidth="1"/>
    <col min="1338" max="1338" width="6.5703125" style="14" customWidth="1"/>
    <col min="1339" max="1339" width="9.140625" style="14"/>
    <col min="1340" max="1340" width="56.140625" style="14" customWidth="1"/>
    <col min="1341" max="1341" width="25.28515625" style="14" customWidth="1"/>
    <col min="1342" max="1342" width="10.7109375" style="14" customWidth="1"/>
    <col min="1343" max="1345" width="12.7109375" style="14" customWidth="1"/>
    <col min="1346" max="1348" width="9.140625" style="14" customWidth="1"/>
    <col min="1349" max="1349" width="50.28515625" style="14" customWidth="1"/>
    <col min="1350" max="1350" width="18.28515625" style="14" customWidth="1"/>
    <col min="1351" max="1351" width="9.85546875" style="14" customWidth="1"/>
    <col min="1352" max="1352" width="12.42578125" style="14" customWidth="1"/>
    <col min="1353" max="1353" width="13.85546875" style="14" customWidth="1"/>
    <col min="1354" max="1591" width="9.140625" style="14" customWidth="1"/>
    <col min="1592" max="1592" width="47" style="14" customWidth="1"/>
    <col min="1593" max="1593" width="14.7109375" style="14" customWidth="1"/>
    <col min="1594" max="1594" width="6.5703125" style="14" customWidth="1"/>
    <col min="1595" max="1595" width="9.140625" style="14"/>
    <col min="1596" max="1596" width="56.140625" style="14" customWidth="1"/>
    <col min="1597" max="1597" width="25.28515625" style="14" customWidth="1"/>
    <col min="1598" max="1598" width="10.7109375" style="14" customWidth="1"/>
    <col min="1599" max="1601" width="12.7109375" style="14" customWidth="1"/>
    <col min="1602" max="1604" width="9.140625" style="14" customWidth="1"/>
    <col min="1605" max="1605" width="50.28515625" style="14" customWidth="1"/>
    <col min="1606" max="1606" width="18.28515625" style="14" customWidth="1"/>
    <col min="1607" max="1607" width="9.85546875" style="14" customWidth="1"/>
    <col min="1608" max="1608" width="12.42578125" style="14" customWidth="1"/>
    <col min="1609" max="1609" width="13.85546875" style="14" customWidth="1"/>
    <col min="1610" max="1847" width="9.140625" style="14" customWidth="1"/>
    <col min="1848" max="1848" width="47" style="14" customWidth="1"/>
    <col min="1849" max="1849" width="14.7109375" style="14" customWidth="1"/>
    <col min="1850" max="1850" width="6.5703125" style="14" customWidth="1"/>
    <col min="1851" max="1851" width="9.140625" style="14"/>
    <col min="1852" max="1852" width="56.140625" style="14" customWidth="1"/>
    <col min="1853" max="1853" width="25.28515625" style="14" customWidth="1"/>
    <col min="1854" max="1854" width="10.7109375" style="14" customWidth="1"/>
    <col min="1855" max="1857" width="12.7109375" style="14" customWidth="1"/>
    <col min="1858" max="1860" width="9.140625" style="14" customWidth="1"/>
    <col min="1861" max="1861" width="50.28515625" style="14" customWidth="1"/>
    <col min="1862" max="1862" width="18.28515625" style="14" customWidth="1"/>
    <col min="1863" max="1863" width="9.85546875" style="14" customWidth="1"/>
    <col min="1864" max="1864" width="12.42578125" style="14" customWidth="1"/>
    <col min="1865" max="1865" width="13.85546875" style="14" customWidth="1"/>
    <col min="1866" max="2103" width="9.140625" style="14" customWidth="1"/>
    <col min="2104" max="2104" width="47" style="14" customWidth="1"/>
    <col min="2105" max="2105" width="14.7109375" style="14" customWidth="1"/>
    <col min="2106" max="2106" width="6.5703125" style="14" customWidth="1"/>
    <col min="2107" max="2107" width="9.140625" style="14"/>
    <col min="2108" max="2108" width="56.140625" style="14" customWidth="1"/>
    <col min="2109" max="2109" width="25.28515625" style="14" customWidth="1"/>
    <col min="2110" max="2110" width="10.7109375" style="14" customWidth="1"/>
    <col min="2111" max="2113" width="12.7109375" style="14" customWidth="1"/>
    <col min="2114" max="2116" width="9.140625" style="14" customWidth="1"/>
    <col min="2117" max="2117" width="50.28515625" style="14" customWidth="1"/>
    <col min="2118" max="2118" width="18.28515625" style="14" customWidth="1"/>
    <col min="2119" max="2119" width="9.85546875" style="14" customWidth="1"/>
    <col min="2120" max="2120" width="12.42578125" style="14" customWidth="1"/>
    <col min="2121" max="2121" width="13.85546875" style="14" customWidth="1"/>
    <col min="2122" max="2359" width="9.140625" style="14" customWidth="1"/>
    <col min="2360" max="2360" width="47" style="14" customWidth="1"/>
    <col min="2361" max="2361" width="14.7109375" style="14" customWidth="1"/>
    <col min="2362" max="2362" width="6.5703125" style="14" customWidth="1"/>
    <col min="2363" max="2363" width="9.140625" style="14"/>
    <col min="2364" max="2364" width="56.140625" style="14" customWidth="1"/>
    <col min="2365" max="2365" width="25.28515625" style="14" customWidth="1"/>
    <col min="2366" max="2366" width="10.7109375" style="14" customWidth="1"/>
    <col min="2367" max="2369" width="12.7109375" style="14" customWidth="1"/>
    <col min="2370" max="2372" width="9.140625" style="14" customWidth="1"/>
    <col min="2373" max="2373" width="50.28515625" style="14" customWidth="1"/>
    <col min="2374" max="2374" width="18.28515625" style="14" customWidth="1"/>
    <col min="2375" max="2375" width="9.85546875" style="14" customWidth="1"/>
    <col min="2376" max="2376" width="12.42578125" style="14" customWidth="1"/>
    <col min="2377" max="2377" width="13.85546875" style="14" customWidth="1"/>
    <col min="2378" max="2615" width="9.140625" style="14" customWidth="1"/>
    <col min="2616" max="2616" width="47" style="14" customWidth="1"/>
    <col min="2617" max="2617" width="14.7109375" style="14" customWidth="1"/>
    <col min="2618" max="2618" width="6.5703125" style="14" customWidth="1"/>
    <col min="2619" max="2619" width="9.140625" style="14"/>
    <col min="2620" max="2620" width="56.140625" style="14" customWidth="1"/>
    <col min="2621" max="2621" width="25.28515625" style="14" customWidth="1"/>
    <col min="2622" max="2622" width="10.7109375" style="14" customWidth="1"/>
    <col min="2623" max="2625" width="12.7109375" style="14" customWidth="1"/>
    <col min="2626" max="2628" width="9.140625" style="14" customWidth="1"/>
    <col min="2629" max="2629" width="50.28515625" style="14" customWidth="1"/>
    <col min="2630" max="2630" width="18.28515625" style="14" customWidth="1"/>
    <col min="2631" max="2631" width="9.85546875" style="14" customWidth="1"/>
    <col min="2632" max="2632" width="12.42578125" style="14" customWidth="1"/>
    <col min="2633" max="2633" width="13.85546875" style="14" customWidth="1"/>
    <col min="2634" max="2871" width="9.140625" style="14" customWidth="1"/>
    <col min="2872" max="2872" width="47" style="14" customWidth="1"/>
    <col min="2873" max="2873" width="14.7109375" style="14" customWidth="1"/>
    <col min="2874" max="2874" width="6.5703125" style="14" customWidth="1"/>
    <col min="2875" max="2875" width="9.140625" style="14"/>
    <col min="2876" max="2876" width="56.140625" style="14" customWidth="1"/>
    <col min="2877" max="2877" width="25.28515625" style="14" customWidth="1"/>
    <col min="2878" max="2878" width="10.7109375" style="14" customWidth="1"/>
    <col min="2879" max="2881" width="12.7109375" style="14" customWidth="1"/>
    <col min="2882" max="2884" width="9.140625" style="14" customWidth="1"/>
    <col min="2885" max="2885" width="50.28515625" style="14" customWidth="1"/>
    <col min="2886" max="2886" width="18.28515625" style="14" customWidth="1"/>
    <col min="2887" max="2887" width="9.85546875" style="14" customWidth="1"/>
    <col min="2888" max="2888" width="12.42578125" style="14" customWidth="1"/>
    <col min="2889" max="2889" width="13.85546875" style="14" customWidth="1"/>
    <col min="2890" max="3127" width="9.140625" style="14" customWidth="1"/>
    <col min="3128" max="3128" width="47" style="14" customWidth="1"/>
    <col min="3129" max="3129" width="14.7109375" style="14" customWidth="1"/>
    <col min="3130" max="3130" width="6.5703125" style="14" customWidth="1"/>
    <col min="3131" max="3131" width="9.140625" style="14"/>
    <col min="3132" max="3132" width="56.140625" style="14" customWidth="1"/>
    <col min="3133" max="3133" width="25.28515625" style="14" customWidth="1"/>
    <col min="3134" max="3134" width="10.7109375" style="14" customWidth="1"/>
    <col min="3135" max="3137" width="12.7109375" style="14" customWidth="1"/>
    <col min="3138" max="3140" width="9.140625" style="14" customWidth="1"/>
    <col min="3141" max="3141" width="50.28515625" style="14" customWidth="1"/>
    <col min="3142" max="3142" width="18.28515625" style="14" customWidth="1"/>
    <col min="3143" max="3143" width="9.85546875" style="14" customWidth="1"/>
    <col min="3144" max="3144" width="12.42578125" style="14" customWidth="1"/>
    <col min="3145" max="3145" width="13.85546875" style="14" customWidth="1"/>
    <col min="3146" max="3383" width="9.140625" style="14" customWidth="1"/>
    <col min="3384" max="3384" width="47" style="14" customWidth="1"/>
    <col min="3385" max="3385" width="14.7109375" style="14" customWidth="1"/>
    <col min="3386" max="3386" width="6.5703125" style="14" customWidth="1"/>
    <col min="3387" max="3387" width="9.140625" style="14"/>
    <col min="3388" max="3388" width="56.140625" style="14" customWidth="1"/>
    <col min="3389" max="3389" width="25.28515625" style="14" customWidth="1"/>
    <col min="3390" max="3390" width="10.7109375" style="14" customWidth="1"/>
    <col min="3391" max="3393" width="12.7109375" style="14" customWidth="1"/>
    <col min="3394" max="3396" width="9.140625" style="14" customWidth="1"/>
    <col min="3397" max="3397" width="50.28515625" style="14" customWidth="1"/>
    <col min="3398" max="3398" width="18.28515625" style="14" customWidth="1"/>
    <col min="3399" max="3399" width="9.85546875" style="14" customWidth="1"/>
    <col min="3400" max="3400" width="12.42578125" style="14" customWidth="1"/>
    <col min="3401" max="3401" width="13.85546875" style="14" customWidth="1"/>
    <col min="3402" max="3639" width="9.140625" style="14" customWidth="1"/>
    <col min="3640" max="3640" width="47" style="14" customWidth="1"/>
    <col min="3641" max="3641" width="14.7109375" style="14" customWidth="1"/>
    <col min="3642" max="3642" width="6.5703125" style="14" customWidth="1"/>
    <col min="3643" max="3643" width="9.140625" style="14"/>
    <col min="3644" max="3644" width="56.140625" style="14" customWidth="1"/>
    <col min="3645" max="3645" width="25.28515625" style="14" customWidth="1"/>
    <col min="3646" max="3646" width="10.7109375" style="14" customWidth="1"/>
    <col min="3647" max="3649" width="12.7109375" style="14" customWidth="1"/>
    <col min="3650" max="3652" width="9.140625" style="14" customWidth="1"/>
    <col min="3653" max="3653" width="50.28515625" style="14" customWidth="1"/>
    <col min="3654" max="3654" width="18.28515625" style="14" customWidth="1"/>
    <col min="3655" max="3655" width="9.85546875" style="14" customWidth="1"/>
    <col min="3656" max="3656" width="12.42578125" style="14" customWidth="1"/>
    <col min="3657" max="3657" width="13.85546875" style="14" customWidth="1"/>
    <col min="3658" max="3895" width="9.140625" style="14" customWidth="1"/>
    <col min="3896" max="3896" width="47" style="14" customWidth="1"/>
    <col min="3897" max="3897" width="14.7109375" style="14" customWidth="1"/>
    <col min="3898" max="3898" width="6.5703125" style="14" customWidth="1"/>
    <col min="3899" max="3899" width="9.140625" style="14"/>
    <col min="3900" max="3900" width="56.140625" style="14" customWidth="1"/>
    <col min="3901" max="3901" width="25.28515625" style="14" customWidth="1"/>
    <col min="3902" max="3902" width="10.7109375" style="14" customWidth="1"/>
    <col min="3903" max="3905" width="12.7109375" style="14" customWidth="1"/>
    <col min="3906" max="3908" width="9.140625" style="14" customWidth="1"/>
    <col min="3909" max="3909" width="50.28515625" style="14" customWidth="1"/>
    <col min="3910" max="3910" width="18.28515625" style="14" customWidth="1"/>
    <col min="3911" max="3911" width="9.85546875" style="14" customWidth="1"/>
    <col min="3912" max="3912" width="12.42578125" style="14" customWidth="1"/>
    <col min="3913" max="3913" width="13.85546875" style="14" customWidth="1"/>
    <col min="3914" max="4151" width="9.140625" style="14" customWidth="1"/>
    <col min="4152" max="4152" width="47" style="14" customWidth="1"/>
    <col min="4153" max="4153" width="14.7109375" style="14" customWidth="1"/>
    <col min="4154" max="4154" width="6.5703125" style="14" customWidth="1"/>
    <col min="4155" max="4155" width="9.140625" style="14"/>
    <col min="4156" max="4156" width="56.140625" style="14" customWidth="1"/>
    <col min="4157" max="4157" width="25.28515625" style="14" customWidth="1"/>
    <col min="4158" max="4158" width="10.7109375" style="14" customWidth="1"/>
    <col min="4159" max="4161" width="12.7109375" style="14" customWidth="1"/>
    <col min="4162" max="4164" width="9.140625" style="14" customWidth="1"/>
    <col min="4165" max="4165" width="50.28515625" style="14" customWidth="1"/>
    <col min="4166" max="4166" width="18.28515625" style="14" customWidth="1"/>
    <col min="4167" max="4167" width="9.85546875" style="14" customWidth="1"/>
    <col min="4168" max="4168" width="12.42578125" style="14" customWidth="1"/>
    <col min="4169" max="4169" width="13.85546875" style="14" customWidth="1"/>
    <col min="4170" max="4407" width="9.140625" style="14" customWidth="1"/>
    <col min="4408" max="4408" width="47" style="14" customWidth="1"/>
    <col min="4409" max="4409" width="14.7109375" style="14" customWidth="1"/>
    <col min="4410" max="4410" width="6.5703125" style="14" customWidth="1"/>
    <col min="4411" max="4411" width="9.140625" style="14"/>
    <col min="4412" max="4412" width="56.140625" style="14" customWidth="1"/>
    <col min="4413" max="4413" width="25.28515625" style="14" customWidth="1"/>
    <col min="4414" max="4414" width="10.7109375" style="14" customWidth="1"/>
    <col min="4415" max="4417" width="12.7109375" style="14" customWidth="1"/>
    <col min="4418" max="4420" width="9.140625" style="14" customWidth="1"/>
    <col min="4421" max="4421" width="50.28515625" style="14" customWidth="1"/>
    <col min="4422" max="4422" width="18.28515625" style="14" customWidth="1"/>
    <col min="4423" max="4423" width="9.85546875" style="14" customWidth="1"/>
    <col min="4424" max="4424" width="12.42578125" style="14" customWidth="1"/>
    <col min="4425" max="4425" width="13.85546875" style="14" customWidth="1"/>
    <col min="4426" max="4663" width="9.140625" style="14" customWidth="1"/>
    <col min="4664" max="4664" width="47" style="14" customWidth="1"/>
    <col min="4665" max="4665" width="14.7109375" style="14" customWidth="1"/>
    <col min="4666" max="4666" width="6.5703125" style="14" customWidth="1"/>
    <col min="4667" max="4667" width="9.140625" style="14"/>
    <col min="4668" max="4668" width="56.140625" style="14" customWidth="1"/>
    <col min="4669" max="4669" width="25.28515625" style="14" customWidth="1"/>
    <col min="4670" max="4670" width="10.7109375" style="14" customWidth="1"/>
    <col min="4671" max="4673" width="12.7109375" style="14" customWidth="1"/>
    <col min="4674" max="4676" width="9.140625" style="14" customWidth="1"/>
    <col min="4677" max="4677" width="50.28515625" style="14" customWidth="1"/>
    <col min="4678" max="4678" width="18.28515625" style="14" customWidth="1"/>
    <col min="4679" max="4679" width="9.85546875" style="14" customWidth="1"/>
    <col min="4680" max="4680" width="12.42578125" style="14" customWidth="1"/>
    <col min="4681" max="4681" width="13.85546875" style="14" customWidth="1"/>
    <col min="4682" max="4919" width="9.140625" style="14" customWidth="1"/>
    <col min="4920" max="4920" width="47" style="14" customWidth="1"/>
    <col min="4921" max="4921" width="14.7109375" style="14" customWidth="1"/>
    <col min="4922" max="4922" width="6.5703125" style="14" customWidth="1"/>
    <col min="4923" max="4923" width="9.140625" style="14"/>
    <col min="4924" max="4924" width="56.140625" style="14" customWidth="1"/>
    <col min="4925" max="4925" width="25.28515625" style="14" customWidth="1"/>
    <col min="4926" max="4926" width="10.7109375" style="14" customWidth="1"/>
    <col min="4927" max="4929" width="12.7109375" style="14" customWidth="1"/>
    <col min="4930" max="4932" width="9.140625" style="14" customWidth="1"/>
    <col min="4933" max="4933" width="50.28515625" style="14" customWidth="1"/>
    <col min="4934" max="4934" width="18.28515625" style="14" customWidth="1"/>
    <col min="4935" max="4935" width="9.85546875" style="14" customWidth="1"/>
    <col min="4936" max="4936" width="12.42578125" style="14" customWidth="1"/>
    <col min="4937" max="4937" width="13.85546875" style="14" customWidth="1"/>
    <col min="4938" max="5175" width="9.140625" style="14" customWidth="1"/>
    <col min="5176" max="5176" width="47" style="14" customWidth="1"/>
    <col min="5177" max="5177" width="14.7109375" style="14" customWidth="1"/>
    <col min="5178" max="5178" width="6.5703125" style="14" customWidth="1"/>
    <col min="5179" max="5179" width="9.140625" style="14"/>
    <col min="5180" max="5180" width="56.140625" style="14" customWidth="1"/>
    <col min="5181" max="5181" width="25.28515625" style="14" customWidth="1"/>
    <col min="5182" max="5182" width="10.7109375" style="14" customWidth="1"/>
    <col min="5183" max="5185" width="12.7109375" style="14" customWidth="1"/>
    <col min="5186" max="5188" width="9.140625" style="14" customWidth="1"/>
    <col min="5189" max="5189" width="50.28515625" style="14" customWidth="1"/>
    <col min="5190" max="5190" width="18.28515625" style="14" customWidth="1"/>
    <col min="5191" max="5191" width="9.85546875" style="14" customWidth="1"/>
    <col min="5192" max="5192" width="12.42578125" style="14" customWidth="1"/>
    <col min="5193" max="5193" width="13.85546875" style="14" customWidth="1"/>
    <col min="5194" max="5431" width="9.140625" style="14" customWidth="1"/>
    <col min="5432" max="5432" width="47" style="14" customWidth="1"/>
    <col min="5433" max="5433" width="14.7109375" style="14" customWidth="1"/>
    <col min="5434" max="5434" width="6.5703125" style="14" customWidth="1"/>
    <col min="5435" max="5435" width="9.140625" style="14"/>
    <col min="5436" max="5436" width="56.140625" style="14" customWidth="1"/>
    <col min="5437" max="5437" width="25.28515625" style="14" customWidth="1"/>
    <col min="5438" max="5438" width="10.7109375" style="14" customWidth="1"/>
    <col min="5439" max="5441" width="12.7109375" style="14" customWidth="1"/>
    <col min="5442" max="5444" width="9.140625" style="14" customWidth="1"/>
    <col min="5445" max="5445" width="50.28515625" style="14" customWidth="1"/>
    <col min="5446" max="5446" width="18.28515625" style="14" customWidth="1"/>
    <col min="5447" max="5447" width="9.85546875" style="14" customWidth="1"/>
    <col min="5448" max="5448" width="12.42578125" style="14" customWidth="1"/>
    <col min="5449" max="5449" width="13.85546875" style="14" customWidth="1"/>
    <col min="5450" max="5687" width="9.140625" style="14" customWidth="1"/>
    <col min="5688" max="5688" width="47" style="14" customWidth="1"/>
    <col min="5689" max="5689" width="14.7109375" style="14" customWidth="1"/>
    <col min="5690" max="5690" width="6.5703125" style="14" customWidth="1"/>
    <col min="5691" max="5691" width="9.140625" style="14"/>
    <col min="5692" max="5692" width="56.140625" style="14" customWidth="1"/>
    <col min="5693" max="5693" width="25.28515625" style="14" customWidth="1"/>
    <col min="5694" max="5694" width="10.7109375" style="14" customWidth="1"/>
    <col min="5695" max="5697" width="12.7109375" style="14" customWidth="1"/>
    <col min="5698" max="5700" width="9.140625" style="14" customWidth="1"/>
    <col min="5701" max="5701" width="50.28515625" style="14" customWidth="1"/>
    <col min="5702" max="5702" width="18.28515625" style="14" customWidth="1"/>
    <col min="5703" max="5703" width="9.85546875" style="14" customWidth="1"/>
    <col min="5704" max="5704" width="12.42578125" style="14" customWidth="1"/>
    <col min="5705" max="5705" width="13.85546875" style="14" customWidth="1"/>
    <col min="5706" max="5943" width="9.140625" style="14" customWidth="1"/>
    <col min="5944" max="5944" width="47" style="14" customWidth="1"/>
    <col min="5945" max="5945" width="14.7109375" style="14" customWidth="1"/>
    <col min="5946" max="5946" width="6.5703125" style="14" customWidth="1"/>
    <col min="5947" max="5947" width="9.140625" style="14"/>
    <col min="5948" max="5948" width="56.140625" style="14" customWidth="1"/>
    <col min="5949" max="5949" width="25.28515625" style="14" customWidth="1"/>
    <col min="5950" max="5950" width="10.7109375" style="14" customWidth="1"/>
    <col min="5951" max="5953" width="12.7109375" style="14" customWidth="1"/>
    <col min="5954" max="5956" width="9.140625" style="14" customWidth="1"/>
    <col min="5957" max="5957" width="50.28515625" style="14" customWidth="1"/>
    <col min="5958" max="5958" width="18.28515625" style="14" customWidth="1"/>
    <col min="5959" max="5959" width="9.85546875" style="14" customWidth="1"/>
    <col min="5960" max="5960" width="12.42578125" style="14" customWidth="1"/>
    <col min="5961" max="5961" width="13.85546875" style="14" customWidth="1"/>
    <col min="5962" max="6199" width="9.140625" style="14" customWidth="1"/>
    <col min="6200" max="6200" width="47" style="14" customWidth="1"/>
    <col min="6201" max="6201" width="14.7109375" style="14" customWidth="1"/>
    <col min="6202" max="6202" width="6.5703125" style="14" customWidth="1"/>
    <col min="6203" max="6203" width="9.140625" style="14"/>
    <col min="6204" max="6204" width="56.140625" style="14" customWidth="1"/>
    <col min="6205" max="6205" width="25.28515625" style="14" customWidth="1"/>
    <col min="6206" max="6206" width="10.7109375" style="14" customWidth="1"/>
    <col min="6207" max="6209" width="12.7109375" style="14" customWidth="1"/>
    <col min="6210" max="6212" width="9.140625" style="14" customWidth="1"/>
    <col min="6213" max="6213" width="50.28515625" style="14" customWidth="1"/>
    <col min="6214" max="6214" width="18.28515625" style="14" customWidth="1"/>
    <col min="6215" max="6215" width="9.85546875" style="14" customWidth="1"/>
    <col min="6216" max="6216" width="12.42578125" style="14" customWidth="1"/>
    <col min="6217" max="6217" width="13.85546875" style="14" customWidth="1"/>
    <col min="6218" max="6455" width="9.140625" style="14" customWidth="1"/>
    <col min="6456" max="6456" width="47" style="14" customWidth="1"/>
    <col min="6457" max="6457" width="14.7109375" style="14" customWidth="1"/>
    <col min="6458" max="6458" width="6.5703125" style="14" customWidth="1"/>
    <col min="6459" max="6459" width="9.140625" style="14"/>
    <col min="6460" max="6460" width="56.140625" style="14" customWidth="1"/>
    <col min="6461" max="6461" width="25.28515625" style="14" customWidth="1"/>
    <col min="6462" max="6462" width="10.7109375" style="14" customWidth="1"/>
    <col min="6463" max="6465" width="12.7109375" style="14" customWidth="1"/>
    <col min="6466" max="6468" width="9.140625" style="14" customWidth="1"/>
    <col min="6469" max="6469" width="50.28515625" style="14" customWidth="1"/>
    <col min="6470" max="6470" width="18.28515625" style="14" customWidth="1"/>
    <col min="6471" max="6471" width="9.85546875" style="14" customWidth="1"/>
    <col min="6472" max="6472" width="12.42578125" style="14" customWidth="1"/>
    <col min="6473" max="6473" width="13.85546875" style="14" customWidth="1"/>
    <col min="6474" max="6711" width="9.140625" style="14" customWidth="1"/>
    <col min="6712" max="6712" width="47" style="14" customWidth="1"/>
    <col min="6713" max="6713" width="14.7109375" style="14" customWidth="1"/>
    <col min="6714" max="6714" width="6.5703125" style="14" customWidth="1"/>
    <col min="6715" max="6715" width="9.140625" style="14"/>
    <col min="6716" max="6716" width="56.140625" style="14" customWidth="1"/>
    <col min="6717" max="6717" width="25.28515625" style="14" customWidth="1"/>
    <col min="6718" max="6718" width="10.7109375" style="14" customWidth="1"/>
    <col min="6719" max="6721" width="12.7109375" style="14" customWidth="1"/>
    <col min="6722" max="6724" width="9.140625" style="14" customWidth="1"/>
    <col min="6725" max="6725" width="50.28515625" style="14" customWidth="1"/>
    <col min="6726" max="6726" width="18.28515625" style="14" customWidth="1"/>
    <col min="6727" max="6727" width="9.85546875" style="14" customWidth="1"/>
    <col min="6728" max="6728" width="12.42578125" style="14" customWidth="1"/>
    <col min="6729" max="6729" width="13.85546875" style="14" customWidth="1"/>
    <col min="6730" max="6967" width="9.140625" style="14" customWidth="1"/>
    <col min="6968" max="6968" width="47" style="14" customWidth="1"/>
    <col min="6969" max="6969" width="14.7109375" style="14" customWidth="1"/>
    <col min="6970" max="6970" width="6.5703125" style="14" customWidth="1"/>
    <col min="6971" max="6971" width="9.140625" style="14"/>
    <col min="6972" max="6972" width="56.140625" style="14" customWidth="1"/>
    <col min="6973" max="6973" width="25.28515625" style="14" customWidth="1"/>
    <col min="6974" max="6974" width="10.7109375" style="14" customWidth="1"/>
    <col min="6975" max="6977" width="12.7109375" style="14" customWidth="1"/>
    <col min="6978" max="6980" width="9.140625" style="14" customWidth="1"/>
    <col min="6981" max="6981" width="50.28515625" style="14" customWidth="1"/>
    <col min="6982" max="6982" width="18.28515625" style="14" customWidth="1"/>
    <col min="6983" max="6983" width="9.85546875" style="14" customWidth="1"/>
    <col min="6984" max="6984" width="12.42578125" style="14" customWidth="1"/>
    <col min="6985" max="6985" width="13.85546875" style="14" customWidth="1"/>
    <col min="6986" max="7223" width="9.140625" style="14" customWidth="1"/>
    <col min="7224" max="7224" width="47" style="14" customWidth="1"/>
    <col min="7225" max="7225" width="14.7109375" style="14" customWidth="1"/>
    <col min="7226" max="7226" width="6.5703125" style="14" customWidth="1"/>
    <col min="7227" max="7227" width="9.140625" style="14"/>
    <col min="7228" max="7228" width="56.140625" style="14" customWidth="1"/>
    <col min="7229" max="7229" width="25.28515625" style="14" customWidth="1"/>
    <col min="7230" max="7230" width="10.7109375" style="14" customWidth="1"/>
    <col min="7231" max="7233" width="12.7109375" style="14" customWidth="1"/>
    <col min="7234" max="7236" width="9.140625" style="14" customWidth="1"/>
    <col min="7237" max="7237" width="50.28515625" style="14" customWidth="1"/>
    <col min="7238" max="7238" width="18.28515625" style="14" customWidth="1"/>
    <col min="7239" max="7239" width="9.85546875" style="14" customWidth="1"/>
    <col min="7240" max="7240" width="12.42578125" style="14" customWidth="1"/>
    <col min="7241" max="7241" width="13.85546875" style="14" customWidth="1"/>
    <col min="7242" max="7479" width="9.140625" style="14" customWidth="1"/>
    <col min="7480" max="7480" width="47" style="14" customWidth="1"/>
    <col min="7481" max="7481" width="14.7109375" style="14" customWidth="1"/>
    <col min="7482" max="7482" width="6.5703125" style="14" customWidth="1"/>
    <col min="7483" max="7483" width="9.140625" style="14"/>
    <col min="7484" max="7484" width="56.140625" style="14" customWidth="1"/>
    <col min="7485" max="7485" width="25.28515625" style="14" customWidth="1"/>
    <col min="7486" max="7486" width="10.7109375" style="14" customWidth="1"/>
    <col min="7487" max="7489" width="12.7109375" style="14" customWidth="1"/>
    <col min="7490" max="7492" width="9.140625" style="14" customWidth="1"/>
    <col min="7493" max="7493" width="50.28515625" style="14" customWidth="1"/>
    <col min="7494" max="7494" width="18.28515625" style="14" customWidth="1"/>
    <col min="7495" max="7495" width="9.85546875" style="14" customWidth="1"/>
    <col min="7496" max="7496" width="12.42578125" style="14" customWidth="1"/>
    <col min="7497" max="7497" width="13.85546875" style="14" customWidth="1"/>
    <col min="7498" max="7735" width="9.140625" style="14" customWidth="1"/>
    <col min="7736" max="7736" width="47" style="14" customWidth="1"/>
    <col min="7737" max="7737" width="14.7109375" style="14" customWidth="1"/>
    <col min="7738" max="7738" width="6.5703125" style="14" customWidth="1"/>
    <col min="7739" max="7739" width="9.140625" style="14"/>
    <col min="7740" max="7740" width="56.140625" style="14" customWidth="1"/>
    <col min="7741" max="7741" width="25.28515625" style="14" customWidth="1"/>
    <col min="7742" max="7742" width="10.7109375" style="14" customWidth="1"/>
    <col min="7743" max="7745" width="12.7109375" style="14" customWidth="1"/>
    <col min="7746" max="7748" width="9.140625" style="14" customWidth="1"/>
    <col min="7749" max="7749" width="50.28515625" style="14" customWidth="1"/>
    <col min="7750" max="7750" width="18.28515625" style="14" customWidth="1"/>
    <col min="7751" max="7751" width="9.85546875" style="14" customWidth="1"/>
    <col min="7752" max="7752" width="12.42578125" style="14" customWidth="1"/>
    <col min="7753" max="7753" width="13.85546875" style="14" customWidth="1"/>
    <col min="7754" max="7991" width="9.140625" style="14" customWidth="1"/>
    <col min="7992" max="7992" width="47" style="14" customWidth="1"/>
    <col min="7993" max="7993" width="14.7109375" style="14" customWidth="1"/>
    <col min="7994" max="7994" width="6.5703125" style="14" customWidth="1"/>
    <col min="7995" max="7995" width="9.140625" style="14"/>
    <col min="7996" max="7996" width="56.140625" style="14" customWidth="1"/>
    <col min="7997" max="7997" width="25.28515625" style="14" customWidth="1"/>
    <col min="7998" max="7998" width="10.7109375" style="14" customWidth="1"/>
    <col min="7999" max="8001" width="12.7109375" style="14" customWidth="1"/>
    <col min="8002" max="8004" width="9.140625" style="14" customWidth="1"/>
    <col min="8005" max="8005" width="50.28515625" style="14" customWidth="1"/>
    <col min="8006" max="8006" width="18.28515625" style="14" customWidth="1"/>
    <col min="8007" max="8007" width="9.85546875" style="14" customWidth="1"/>
    <col min="8008" max="8008" width="12.42578125" style="14" customWidth="1"/>
    <col min="8009" max="8009" width="13.85546875" style="14" customWidth="1"/>
    <col min="8010" max="8247" width="9.140625" style="14" customWidth="1"/>
    <col min="8248" max="8248" width="47" style="14" customWidth="1"/>
    <col min="8249" max="8249" width="14.7109375" style="14" customWidth="1"/>
    <col min="8250" max="8250" width="6.5703125" style="14" customWidth="1"/>
    <col min="8251" max="8251" width="9.140625" style="14"/>
    <col min="8252" max="8252" width="56.140625" style="14" customWidth="1"/>
    <col min="8253" max="8253" width="25.28515625" style="14" customWidth="1"/>
    <col min="8254" max="8254" width="10.7109375" style="14" customWidth="1"/>
    <col min="8255" max="8257" width="12.7109375" style="14" customWidth="1"/>
    <col min="8258" max="8260" width="9.140625" style="14" customWidth="1"/>
    <col min="8261" max="8261" width="50.28515625" style="14" customWidth="1"/>
    <col min="8262" max="8262" width="18.28515625" style="14" customWidth="1"/>
    <col min="8263" max="8263" width="9.85546875" style="14" customWidth="1"/>
    <col min="8264" max="8264" width="12.42578125" style="14" customWidth="1"/>
    <col min="8265" max="8265" width="13.85546875" style="14" customWidth="1"/>
    <col min="8266" max="8503" width="9.140625" style="14" customWidth="1"/>
    <col min="8504" max="8504" width="47" style="14" customWidth="1"/>
    <col min="8505" max="8505" width="14.7109375" style="14" customWidth="1"/>
    <col min="8506" max="8506" width="6.5703125" style="14" customWidth="1"/>
    <col min="8507" max="8507" width="9.140625" style="14"/>
    <col min="8508" max="8508" width="56.140625" style="14" customWidth="1"/>
    <col min="8509" max="8509" width="25.28515625" style="14" customWidth="1"/>
    <col min="8510" max="8510" width="10.7109375" style="14" customWidth="1"/>
    <col min="8511" max="8513" width="12.7109375" style="14" customWidth="1"/>
    <col min="8514" max="8516" width="9.140625" style="14" customWidth="1"/>
    <col min="8517" max="8517" width="50.28515625" style="14" customWidth="1"/>
    <col min="8518" max="8518" width="18.28515625" style="14" customWidth="1"/>
    <col min="8519" max="8519" width="9.85546875" style="14" customWidth="1"/>
    <col min="8520" max="8520" width="12.42578125" style="14" customWidth="1"/>
    <col min="8521" max="8521" width="13.85546875" style="14" customWidth="1"/>
    <col min="8522" max="8759" width="9.140625" style="14" customWidth="1"/>
    <col min="8760" max="8760" width="47" style="14" customWidth="1"/>
    <col min="8761" max="8761" width="14.7109375" style="14" customWidth="1"/>
    <col min="8762" max="8762" width="6.5703125" style="14" customWidth="1"/>
    <col min="8763" max="8763" width="9.140625" style="14"/>
    <col min="8764" max="8764" width="56.140625" style="14" customWidth="1"/>
    <col min="8765" max="8765" width="25.28515625" style="14" customWidth="1"/>
    <col min="8766" max="8766" width="10.7109375" style="14" customWidth="1"/>
    <col min="8767" max="8769" width="12.7109375" style="14" customWidth="1"/>
    <col min="8770" max="8772" width="9.140625" style="14" customWidth="1"/>
    <col min="8773" max="8773" width="50.28515625" style="14" customWidth="1"/>
    <col min="8774" max="8774" width="18.28515625" style="14" customWidth="1"/>
    <col min="8775" max="8775" width="9.85546875" style="14" customWidth="1"/>
    <col min="8776" max="8776" width="12.42578125" style="14" customWidth="1"/>
    <col min="8777" max="8777" width="13.85546875" style="14" customWidth="1"/>
    <col min="8778" max="9015" width="9.140625" style="14" customWidth="1"/>
    <col min="9016" max="9016" width="47" style="14" customWidth="1"/>
    <col min="9017" max="9017" width="14.7109375" style="14" customWidth="1"/>
    <col min="9018" max="9018" width="6.5703125" style="14" customWidth="1"/>
    <col min="9019" max="9019" width="9.140625" style="14"/>
    <col min="9020" max="9020" width="56.140625" style="14" customWidth="1"/>
    <col min="9021" max="9021" width="25.28515625" style="14" customWidth="1"/>
    <col min="9022" max="9022" width="10.7109375" style="14" customWidth="1"/>
    <col min="9023" max="9025" width="12.7109375" style="14" customWidth="1"/>
    <col min="9026" max="9028" width="9.140625" style="14" customWidth="1"/>
    <col min="9029" max="9029" width="50.28515625" style="14" customWidth="1"/>
    <col min="9030" max="9030" width="18.28515625" style="14" customWidth="1"/>
    <col min="9031" max="9031" width="9.85546875" style="14" customWidth="1"/>
    <col min="9032" max="9032" width="12.42578125" style="14" customWidth="1"/>
    <col min="9033" max="9033" width="13.85546875" style="14" customWidth="1"/>
    <col min="9034" max="9271" width="9.140625" style="14" customWidth="1"/>
    <col min="9272" max="9272" width="47" style="14" customWidth="1"/>
    <col min="9273" max="9273" width="14.7109375" style="14" customWidth="1"/>
    <col min="9274" max="9274" width="6.5703125" style="14" customWidth="1"/>
    <col min="9275" max="9275" width="9.140625" style="14"/>
    <col min="9276" max="9276" width="56.140625" style="14" customWidth="1"/>
    <col min="9277" max="9277" width="25.28515625" style="14" customWidth="1"/>
    <col min="9278" max="9278" width="10.7109375" style="14" customWidth="1"/>
    <col min="9279" max="9281" width="12.7109375" style="14" customWidth="1"/>
    <col min="9282" max="9284" width="9.140625" style="14" customWidth="1"/>
    <col min="9285" max="9285" width="50.28515625" style="14" customWidth="1"/>
    <col min="9286" max="9286" width="18.28515625" style="14" customWidth="1"/>
    <col min="9287" max="9287" width="9.85546875" style="14" customWidth="1"/>
    <col min="9288" max="9288" width="12.42578125" style="14" customWidth="1"/>
    <col min="9289" max="9289" width="13.85546875" style="14" customWidth="1"/>
    <col min="9290" max="9527" width="9.140625" style="14" customWidth="1"/>
    <col min="9528" max="9528" width="47" style="14" customWidth="1"/>
    <col min="9529" max="9529" width="14.7109375" style="14" customWidth="1"/>
    <col min="9530" max="9530" width="6.5703125" style="14" customWidth="1"/>
    <col min="9531" max="9531" width="9.140625" style="14"/>
    <col min="9532" max="9532" width="56.140625" style="14" customWidth="1"/>
    <col min="9533" max="9533" width="25.28515625" style="14" customWidth="1"/>
    <col min="9534" max="9534" width="10.7109375" style="14" customWidth="1"/>
    <col min="9535" max="9537" width="12.7109375" style="14" customWidth="1"/>
    <col min="9538" max="9540" width="9.140625" style="14" customWidth="1"/>
    <col min="9541" max="9541" width="50.28515625" style="14" customWidth="1"/>
    <col min="9542" max="9542" width="18.28515625" style="14" customWidth="1"/>
    <col min="9543" max="9543" width="9.85546875" style="14" customWidth="1"/>
    <col min="9544" max="9544" width="12.42578125" style="14" customWidth="1"/>
    <col min="9545" max="9545" width="13.85546875" style="14" customWidth="1"/>
    <col min="9546" max="9783" width="9.140625" style="14" customWidth="1"/>
    <col min="9784" max="9784" width="47" style="14" customWidth="1"/>
    <col min="9785" max="9785" width="14.7109375" style="14" customWidth="1"/>
    <col min="9786" max="9786" width="6.5703125" style="14" customWidth="1"/>
    <col min="9787" max="9787" width="9.140625" style="14"/>
    <col min="9788" max="9788" width="56.140625" style="14" customWidth="1"/>
    <col min="9789" max="9789" width="25.28515625" style="14" customWidth="1"/>
    <col min="9790" max="9790" width="10.7109375" style="14" customWidth="1"/>
    <col min="9791" max="9793" width="12.7109375" style="14" customWidth="1"/>
    <col min="9794" max="9796" width="9.140625" style="14" customWidth="1"/>
    <col min="9797" max="9797" width="50.28515625" style="14" customWidth="1"/>
    <col min="9798" max="9798" width="18.28515625" style="14" customWidth="1"/>
    <col min="9799" max="9799" width="9.85546875" style="14" customWidth="1"/>
    <col min="9800" max="9800" width="12.42578125" style="14" customWidth="1"/>
    <col min="9801" max="9801" width="13.85546875" style="14" customWidth="1"/>
    <col min="9802" max="10039" width="9.140625" style="14" customWidth="1"/>
    <col min="10040" max="10040" width="47" style="14" customWidth="1"/>
    <col min="10041" max="10041" width="14.7109375" style="14" customWidth="1"/>
    <col min="10042" max="10042" width="6.5703125" style="14" customWidth="1"/>
    <col min="10043" max="10043" width="9.140625" style="14"/>
    <col min="10044" max="10044" width="56.140625" style="14" customWidth="1"/>
    <col min="10045" max="10045" width="25.28515625" style="14" customWidth="1"/>
    <col min="10046" max="10046" width="10.7109375" style="14" customWidth="1"/>
    <col min="10047" max="10049" width="12.7109375" style="14" customWidth="1"/>
    <col min="10050" max="10052" width="9.140625" style="14" customWidth="1"/>
    <col min="10053" max="10053" width="50.28515625" style="14" customWidth="1"/>
    <col min="10054" max="10054" width="18.28515625" style="14" customWidth="1"/>
    <col min="10055" max="10055" width="9.85546875" style="14" customWidth="1"/>
    <col min="10056" max="10056" width="12.42578125" style="14" customWidth="1"/>
    <col min="10057" max="10057" width="13.85546875" style="14" customWidth="1"/>
    <col min="10058" max="10295" width="9.140625" style="14" customWidth="1"/>
    <col min="10296" max="10296" width="47" style="14" customWidth="1"/>
    <col min="10297" max="10297" width="14.7109375" style="14" customWidth="1"/>
    <col min="10298" max="10298" width="6.5703125" style="14" customWidth="1"/>
    <col min="10299" max="10299" width="9.140625" style="14"/>
    <col min="10300" max="10300" width="56.140625" style="14" customWidth="1"/>
    <col min="10301" max="10301" width="25.28515625" style="14" customWidth="1"/>
    <col min="10302" max="10302" width="10.7109375" style="14" customWidth="1"/>
    <col min="10303" max="10305" width="12.7109375" style="14" customWidth="1"/>
    <col min="10306" max="10308" width="9.140625" style="14" customWidth="1"/>
    <col min="10309" max="10309" width="50.28515625" style="14" customWidth="1"/>
    <col min="10310" max="10310" width="18.28515625" style="14" customWidth="1"/>
    <col min="10311" max="10311" width="9.85546875" style="14" customWidth="1"/>
    <col min="10312" max="10312" width="12.42578125" style="14" customWidth="1"/>
    <col min="10313" max="10313" width="13.85546875" style="14" customWidth="1"/>
    <col min="10314" max="10551" width="9.140625" style="14" customWidth="1"/>
    <col min="10552" max="10552" width="47" style="14" customWidth="1"/>
    <col min="10553" max="10553" width="14.7109375" style="14" customWidth="1"/>
    <col min="10554" max="10554" width="6.5703125" style="14" customWidth="1"/>
    <col min="10555" max="10555" width="9.140625" style="14"/>
    <col min="10556" max="10556" width="56.140625" style="14" customWidth="1"/>
    <col min="10557" max="10557" width="25.28515625" style="14" customWidth="1"/>
    <col min="10558" max="10558" width="10.7109375" style="14" customWidth="1"/>
    <col min="10559" max="10561" width="12.7109375" style="14" customWidth="1"/>
    <col min="10562" max="10564" width="9.140625" style="14" customWidth="1"/>
    <col min="10565" max="10565" width="50.28515625" style="14" customWidth="1"/>
    <col min="10566" max="10566" width="18.28515625" style="14" customWidth="1"/>
    <col min="10567" max="10567" width="9.85546875" style="14" customWidth="1"/>
    <col min="10568" max="10568" width="12.42578125" style="14" customWidth="1"/>
    <col min="10569" max="10569" width="13.85546875" style="14" customWidth="1"/>
    <col min="10570" max="10807" width="9.140625" style="14" customWidth="1"/>
    <col min="10808" max="10808" width="47" style="14" customWidth="1"/>
    <col min="10809" max="10809" width="14.7109375" style="14" customWidth="1"/>
    <col min="10810" max="10810" width="6.5703125" style="14" customWidth="1"/>
    <col min="10811" max="10811" width="9.140625" style="14"/>
    <col min="10812" max="10812" width="56.140625" style="14" customWidth="1"/>
    <col min="10813" max="10813" width="25.28515625" style="14" customWidth="1"/>
    <col min="10814" max="10814" width="10.7109375" style="14" customWidth="1"/>
    <col min="10815" max="10817" width="12.7109375" style="14" customWidth="1"/>
    <col min="10818" max="10820" width="9.140625" style="14" customWidth="1"/>
    <col min="10821" max="10821" width="50.28515625" style="14" customWidth="1"/>
    <col min="10822" max="10822" width="18.28515625" style="14" customWidth="1"/>
    <col min="10823" max="10823" width="9.85546875" style="14" customWidth="1"/>
    <col min="10824" max="10824" width="12.42578125" style="14" customWidth="1"/>
    <col min="10825" max="10825" width="13.85546875" style="14" customWidth="1"/>
    <col min="10826" max="11063" width="9.140625" style="14" customWidth="1"/>
    <col min="11064" max="11064" width="47" style="14" customWidth="1"/>
    <col min="11065" max="11065" width="14.7109375" style="14" customWidth="1"/>
    <col min="11066" max="11066" width="6.5703125" style="14" customWidth="1"/>
    <col min="11067" max="11067" width="9.140625" style="14"/>
    <col min="11068" max="11068" width="56.140625" style="14" customWidth="1"/>
    <col min="11069" max="11069" width="25.28515625" style="14" customWidth="1"/>
    <col min="11070" max="11070" width="10.7109375" style="14" customWidth="1"/>
    <col min="11071" max="11073" width="12.7109375" style="14" customWidth="1"/>
    <col min="11074" max="11076" width="9.140625" style="14" customWidth="1"/>
    <col min="11077" max="11077" width="50.28515625" style="14" customWidth="1"/>
    <col min="11078" max="11078" width="18.28515625" style="14" customWidth="1"/>
    <col min="11079" max="11079" width="9.85546875" style="14" customWidth="1"/>
    <col min="11080" max="11080" width="12.42578125" style="14" customWidth="1"/>
    <col min="11081" max="11081" width="13.85546875" style="14" customWidth="1"/>
    <col min="11082" max="11319" width="9.140625" style="14" customWidth="1"/>
    <col min="11320" max="11320" width="47" style="14" customWidth="1"/>
    <col min="11321" max="11321" width="14.7109375" style="14" customWidth="1"/>
    <col min="11322" max="11322" width="6.5703125" style="14" customWidth="1"/>
    <col min="11323" max="11323" width="9.140625" style="14"/>
    <col min="11324" max="11324" width="56.140625" style="14" customWidth="1"/>
    <col min="11325" max="11325" width="25.28515625" style="14" customWidth="1"/>
    <col min="11326" max="11326" width="10.7109375" style="14" customWidth="1"/>
    <col min="11327" max="11329" width="12.7109375" style="14" customWidth="1"/>
    <col min="11330" max="11332" width="9.140625" style="14" customWidth="1"/>
    <col min="11333" max="11333" width="50.28515625" style="14" customWidth="1"/>
    <col min="11334" max="11334" width="18.28515625" style="14" customWidth="1"/>
    <col min="11335" max="11335" width="9.85546875" style="14" customWidth="1"/>
    <col min="11336" max="11336" width="12.42578125" style="14" customWidth="1"/>
    <col min="11337" max="11337" width="13.85546875" style="14" customWidth="1"/>
    <col min="11338" max="11575" width="9.140625" style="14" customWidth="1"/>
    <col min="11576" max="11576" width="47" style="14" customWidth="1"/>
    <col min="11577" max="11577" width="14.7109375" style="14" customWidth="1"/>
    <col min="11578" max="11578" width="6.5703125" style="14" customWidth="1"/>
    <col min="11579" max="11579" width="9.140625" style="14"/>
    <col min="11580" max="11580" width="56.140625" style="14" customWidth="1"/>
    <col min="11581" max="11581" width="25.28515625" style="14" customWidth="1"/>
    <col min="11582" max="11582" width="10.7109375" style="14" customWidth="1"/>
    <col min="11583" max="11585" width="12.7109375" style="14" customWidth="1"/>
    <col min="11586" max="11588" width="9.140625" style="14" customWidth="1"/>
    <col min="11589" max="11589" width="50.28515625" style="14" customWidth="1"/>
    <col min="11590" max="11590" width="18.28515625" style="14" customWidth="1"/>
    <col min="11591" max="11591" width="9.85546875" style="14" customWidth="1"/>
    <col min="11592" max="11592" width="12.42578125" style="14" customWidth="1"/>
    <col min="11593" max="11593" width="13.85546875" style="14" customWidth="1"/>
    <col min="11594" max="11831" width="9.140625" style="14" customWidth="1"/>
    <col min="11832" max="11832" width="47" style="14" customWidth="1"/>
    <col min="11833" max="11833" width="14.7109375" style="14" customWidth="1"/>
    <col min="11834" max="11834" width="6.5703125" style="14" customWidth="1"/>
    <col min="11835" max="11835" width="9.140625" style="14"/>
    <col min="11836" max="11836" width="56.140625" style="14" customWidth="1"/>
    <col min="11837" max="11837" width="25.28515625" style="14" customWidth="1"/>
    <col min="11838" max="11838" width="10.7109375" style="14" customWidth="1"/>
    <col min="11839" max="11841" width="12.7109375" style="14" customWidth="1"/>
    <col min="11842" max="11844" width="9.140625" style="14" customWidth="1"/>
    <col min="11845" max="11845" width="50.28515625" style="14" customWidth="1"/>
    <col min="11846" max="11846" width="18.28515625" style="14" customWidth="1"/>
    <col min="11847" max="11847" width="9.85546875" style="14" customWidth="1"/>
    <col min="11848" max="11848" width="12.42578125" style="14" customWidth="1"/>
    <col min="11849" max="11849" width="13.85546875" style="14" customWidth="1"/>
    <col min="11850" max="12087" width="9.140625" style="14" customWidth="1"/>
    <col min="12088" max="12088" width="47" style="14" customWidth="1"/>
    <col min="12089" max="12089" width="14.7109375" style="14" customWidth="1"/>
    <col min="12090" max="12090" width="6.5703125" style="14" customWidth="1"/>
    <col min="12091" max="12091" width="9.140625" style="14"/>
    <col min="12092" max="12092" width="56.140625" style="14" customWidth="1"/>
    <col min="12093" max="12093" width="25.28515625" style="14" customWidth="1"/>
    <col min="12094" max="12094" width="10.7109375" style="14" customWidth="1"/>
    <col min="12095" max="12097" width="12.7109375" style="14" customWidth="1"/>
    <col min="12098" max="12100" width="9.140625" style="14" customWidth="1"/>
    <col min="12101" max="12101" width="50.28515625" style="14" customWidth="1"/>
    <col min="12102" max="12102" width="18.28515625" style="14" customWidth="1"/>
    <col min="12103" max="12103" width="9.85546875" style="14" customWidth="1"/>
    <col min="12104" max="12104" width="12.42578125" style="14" customWidth="1"/>
    <col min="12105" max="12105" width="13.85546875" style="14" customWidth="1"/>
    <col min="12106" max="12343" width="9.140625" style="14" customWidth="1"/>
    <col min="12344" max="12344" width="47" style="14" customWidth="1"/>
    <col min="12345" max="12345" width="14.7109375" style="14" customWidth="1"/>
    <col min="12346" max="12346" width="6.5703125" style="14" customWidth="1"/>
    <col min="12347" max="12347" width="9.140625" style="14"/>
    <col min="12348" max="12348" width="56.140625" style="14" customWidth="1"/>
    <col min="12349" max="12349" width="25.28515625" style="14" customWidth="1"/>
    <col min="12350" max="12350" width="10.7109375" style="14" customWidth="1"/>
    <col min="12351" max="12353" width="12.7109375" style="14" customWidth="1"/>
    <col min="12354" max="12356" width="9.140625" style="14" customWidth="1"/>
    <col min="12357" max="12357" width="50.28515625" style="14" customWidth="1"/>
    <col min="12358" max="12358" width="18.28515625" style="14" customWidth="1"/>
    <col min="12359" max="12359" width="9.85546875" style="14" customWidth="1"/>
    <col min="12360" max="12360" width="12.42578125" style="14" customWidth="1"/>
    <col min="12361" max="12361" width="13.85546875" style="14" customWidth="1"/>
    <col min="12362" max="12599" width="9.140625" style="14" customWidth="1"/>
    <col min="12600" max="12600" width="47" style="14" customWidth="1"/>
    <col min="12601" max="12601" width="14.7109375" style="14" customWidth="1"/>
    <col min="12602" max="12602" width="6.5703125" style="14" customWidth="1"/>
    <col min="12603" max="12603" width="9.140625" style="14"/>
    <col min="12604" max="12604" width="56.140625" style="14" customWidth="1"/>
    <col min="12605" max="12605" width="25.28515625" style="14" customWidth="1"/>
    <col min="12606" max="12606" width="10.7109375" style="14" customWidth="1"/>
    <col min="12607" max="12609" width="12.7109375" style="14" customWidth="1"/>
    <col min="12610" max="12612" width="9.140625" style="14" customWidth="1"/>
    <col min="12613" max="12613" width="50.28515625" style="14" customWidth="1"/>
    <col min="12614" max="12614" width="18.28515625" style="14" customWidth="1"/>
    <col min="12615" max="12615" width="9.85546875" style="14" customWidth="1"/>
    <col min="12616" max="12616" width="12.42578125" style="14" customWidth="1"/>
    <col min="12617" max="12617" width="13.85546875" style="14" customWidth="1"/>
    <col min="12618" max="12855" width="9.140625" style="14" customWidth="1"/>
    <col min="12856" max="12856" width="47" style="14" customWidth="1"/>
    <col min="12857" max="12857" width="14.7109375" style="14" customWidth="1"/>
    <col min="12858" max="12858" width="6.5703125" style="14" customWidth="1"/>
    <col min="12859" max="12859" width="9.140625" style="14"/>
    <col min="12860" max="12860" width="56.140625" style="14" customWidth="1"/>
    <col min="12861" max="12861" width="25.28515625" style="14" customWidth="1"/>
    <col min="12862" max="12862" width="10.7109375" style="14" customWidth="1"/>
    <col min="12863" max="12865" width="12.7109375" style="14" customWidth="1"/>
    <col min="12866" max="12868" width="9.140625" style="14" customWidth="1"/>
    <col min="12869" max="12869" width="50.28515625" style="14" customWidth="1"/>
    <col min="12870" max="12870" width="18.28515625" style="14" customWidth="1"/>
    <col min="12871" max="12871" width="9.85546875" style="14" customWidth="1"/>
    <col min="12872" max="12872" width="12.42578125" style="14" customWidth="1"/>
    <col min="12873" max="12873" width="13.85546875" style="14" customWidth="1"/>
    <col min="12874" max="13111" width="9.140625" style="14" customWidth="1"/>
    <col min="13112" max="13112" width="47" style="14" customWidth="1"/>
    <col min="13113" max="13113" width="14.7109375" style="14" customWidth="1"/>
    <col min="13114" max="13114" width="6.5703125" style="14" customWidth="1"/>
    <col min="13115" max="13115" width="9.140625" style="14"/>
    <col min="13116" max="13116" width="56.140625" style="14" customWidth="1"/>
    <col min="13117" max="13117" width="25.28515625" style="14" customWidth="1"/>
    <col min="13118" max="13118" width="10.7109375" style="14" customWidth="1"/>
    <col min="13119" max="13121" width="12.7109375" style="14" customWidth="1"/>
    <col min="13122" max="13124" width="9.140625" style="14" customWidth="1"/>
    <col min="13125" max="13125" width="50.28515625" style="14" customWidth="1"/>
    <col min="13126" max="13126" width="18.28515625" style="14" customWidth="1"/>
    <col min="13127" max="13127" width="9.85546875" style="14" customWidth="1"/>
    <col min="13128" max="13128" width="12.42578125" style="14" customWidth="1"/>
    <col min="13129" max="13129" width="13.85546875" style="14" customWidth="1"/>
    <col min="13130" max="13367" width="9.140625" style="14" customWidth="1"/>
    <col min="13368" max="13368" width="47" style="14" customWidth="1"/>
    <col min="13369" max="13369" width="14.7109375" style="14" customWidth="1"/>
    <col min="13370" max="13370" width="6.5703125" style="14" customWidth="1"/>
    <col min="13371" max="13371" width="9.140625" style="14"/>
    <col min="13372" max="13372" width="56.140625" style="14" customWidth="1"/>
    <col min="13373" max="13373" width="25.28515625" style="14" customWidth="1"/>
    <col min="13374" max="13374" width="10.7109375" style="14" customWidth="1"/>
    <col min="13375" max="13377" width="12.7109375" style="14" customWidth="1"/>
    <col min="13378" max="13380" width="9.140625" style="14" customWidth="1"/>
    <col min="13381" max="13381" width="50.28515625" style="14" customWidth="1"/>
    <col min="13382" max="13382" width="18.28515625" style="14" customWidth="1"/>
    <col min="13383" max="13383" width="9.85546875" style="14" customWidth="1"/>
    <col min="13384" max="13384" width="12.42578125" style="14" customWidth="1"/>
    <col min="13385" max="13385" width="13.85546875" style="14" customWidth="1"/>
    <col min="13386" max="13623" width="9.140625" style="14" customWidth="1"/>
    <col min="13624" max="13624" width="47" style="14" customWidth="1"/>
    <col min="13625" max="13625" width="14.7109375" style="14" customWidth="1"/>
    <col min="13626" max="13626" width="6.5703125" style="14" customWidth="1"/>
    <col min="13627" max="13627" width="9.140625" style="14"/>
    <col min="13628" max="13628" width="56.140625" style="14" customWidth="1"/>
    <col min="13629" max="13629" width="25.28515625" style="14" customWidth="1"/>
    <col min="13630" max="13630" width="10.7109375" style="14" customWidth="1"/>
    <col min="13631" max="13633" width="12.7109375" style="14" customWidth="1"/>
    <col min="13634" max="13636" width="9.140625" style="14" customWidth="1"/>
    <col min="13637" max="13637" width="50.28515625" style="14" customWidth="1"/>
    <col min="13638" max="13638" width="18.28515625" style="14" customWidth="1"/>
    <col min="13639" max="13639" width="9.85546875" style="14" customWidth="1"/>
    <col min="13640" max="13640" width="12.42578125" style="14" customWidth="1"/>
    <col min="13641" max="13641" width="13.85546875" style="14" customWidth="1"/>
    <col min="13642" max="13879" width="9.140625" style="14" customWidth="1"/>
    <col min="13880" max="13880" width="47" style="14" customWidth="1"/>
    <col min="13881" max="13881" width="14.7109375" style="14" customWidth="1"/>
    <col min="13882" max="13882" width="6.5703125" style="14" customWidth="1"/>
    <col min="13883" max="13883" width="9.140625" style="14"/>
    <col min="13884" max="13884" width="56.140625" style="14" customWidth="1"/>
    <col min="13885" max="13885" width="25.28515625" style="14" customWidth="1"/>
    <col min="13886" max="13886" width="10.7109375" style="14" customWidth="1"/>
    <col min="13887" max="13889" width="12.7109375" style="14" customWidth="1"/>
    <col min="13890" max="13892" width="9.140625" style="14" customWidth="1"/>
    <col min="13893" max="13893" width="50.28515625" style="14" customWidth="1"/>
    <col min="13894" max="13894" width="18.28515625" style="14" customWidth="1"/>
    <col min="13895" max="13895" width="9.85546875" style="14" customWidth="1"/>
    <col min="13896" max="13896" width="12.42578125" style="14" customWidth="1"/>
    <col min="13897" max="13897" width="13.85546875" style="14" customWidth="1"/>
    <col min="13898" max="14135" width="9.140625" style="14" customWidth="1"/>
    <col min="14136" max="14136" width="47" style="14" customWidth="1"/>
    <col min="14137" max="14137" width="14.7109375" style="14" customWidth="1"/>
    <col min="14138" max="14138" width="6.5703125" style="14" customWidth="1"/>
    <col min="14139" max="14139" width="9.140625" style="14"/>
    <col min="14140" max="14140" width="56.140625" style="14" customWidth="1"/>
    <col min="14141" max="14141" width="25.28515625" style="14" customWidth="1"/>
    <col min="14142" max="14142" width="10.7109375" style="14" customWidth="1"/>
    <col min="14143" max="14145" width="12.7109375" style="14" customWidth="1"/>
    <col min="14146" max="14148" width="9.140625" style="14" customWidth="1"/>
    <col min="14149" max="14149" width="50.28515625" style="14" customWidth="1"/>
    <col min="14150" max="14150" width="18.28515625" style="14" customWidth="1"/>
    <col min="14151" max="14151" width="9.85546875" style="14" customWidth="1"/>
    <col min="14152" max="14152" width="12.42578125" style="14" customWidth="1"/>
    <col min="14153" max="14153" width="13.85546875" style="14" customWidth="1"/>
    <col min="14154" max="14391" width="9.140625" style="14" customWidth="1"/>
    <col min="14392" max="14392" width="47" style="14" customWidth="1"/>
    <col min="14393" max="14393" width="14.7109375" style="14" customWidth="1"/>
    <col min="14394" max="14394" width="6.5703125" style="14" customWidth="1"/>
    <col min="14395" max="14395" width="9.140625" style="14"/>
    <col min="14396" max="14396" width="56.140625" style="14" customWidth="1"/>
    <col min="14397" max="14397" width="25.28515625" style="14" customWidth="1"/>
    <col min="14398" max="14398" width="10.7109375" style="14" customWidth="1"/>
    <col min="14399" max="14401" width="12.7109375" style="14" customWidth="1"/>
    <col min="14402" max="14404" width="9.140625" style="14" customWidth="1"/>
    <col min="14405" max="14405" width="50.28515625" style="14" customWidth="1"/>
    <col min="14406" max="14406" width="18.28515625" style="14" customWidth="1"/>
    <col min="14407" max="14407" width="9.85546875" style="14" customWidth="1"/>
    <col min="14408" max="14408" width="12.42578125" style="14" customWidth="1"/>
    <col min="14409" max="14409" width="13.85546875" style="14" customWidth="1"/>
    <col min="14410" max="14647" width="9.140625" style="14" customWidth="1"/>
    <col min="14648" max="14648" width="47" style="14" customWidth="1"/>
    <col min="14649" max="14649" width="14.7109375" style="14" customWidth="1"/>
    <col min="14650" max="14650" width="6.5703125" style="14" customWidth="1"/>
    <col min="14651" max="14651" width="9.140625" style="14"/>
    <col min="14652" max="14652" width="56.140625" style="14" customWidth="1"/>
    <col min="14653" max="14653" width="25.28515625" style="14" customWidth="1"/>
    <col min="14654" max="14654" width="10.7109375" style="14" customWidth="1"/>
    <col min="14655" max="14657" width="12.7109375" style="14" customWidth="1"/>
    <col min="14658" max="14660" width="9.140625" style="14" customWidth="1"/>
    <col min="14661" max="14661" width="50.28515625" style="14" customWidth="1"/>
    <col min="14662" max="14662" width="18.28515625" style="14" customWidth="1"/>
    <col min="14663" max="14663" width="9.85546875" style="14" customWidth="1"/>
    <col min="14664" max="14664" width="12.42578125" style="14" customWidth="1"/>
    <col min="14665" max="14665" width="13.85546875" style="14" customWidth="1"/>
    <col min="14666" max="14903" width="9.140625" style="14" customWidth="1"/>
    <col min="14904" max="14904" width="47" style="14" customWidth="1"/>
    <col min="14905" max="14905" width="14.7109375" style="14" customWidth="1"/>
    <col min="14906" max="14906" width="6.5703125" style="14" customWidth="1"/>
    <col min="14907" max="14907" width="9.140625" style="14"/>
    <col min="14908" max="14908" width="56.140625" style="14" customWidth="1"/>
    <col min="14909" max="14909" width="25.28515625" style="14" customWidth="1"/>
    <col min="14910" max="14910" width="10.7109375" style="14" customWidth="1"/>
    <col min="14911" max="14913" width="12.7109375" style="14" customWidth="1"/>
    <col min="14914" max="14916" width="9.140625" style="14" customWidth="1"/>
    <col min="14917" max="14917" width="50.28515625" style="14" customWidth="1"/>
    <col min="14918" max="14918" width="18.28515625" style="14" customWidth="1"/>
    <col min="14919" max="14919" width="9.85546875" style="14" customWidth="1"/>
    <col min="14920" max="14920" width="12.42578125" style="14" customWidth="1"/>
    <col min="14921" max="14921" width="13.85546875" style="14" customWidth="1"/>
    <col min="14922" max="15159" width="9.140625" style="14" customWidth="1"/>
    <col min="15160" max="15160" width="47" style="14" customWidth="1"/>
    <col min="15161" max="15161" width="14.7109375" style="14" customWidth="1"/>
    <col min="15162" max="15162" width="6.5703125" style="14" customWidth="1"/>
    <col min="15163" max="15163" width="9.140625" style="14"/>
    <col min="15164" max="15164" width="56.140625" style="14" customWidth="1"/>
    <col min="15165" max="15165" width="25.28515625" style="14" customWidth="1"/>
    <col min="15166" max="15166" width="10.7109375" style="14" customWidth="1"/>
    <col min="15167" max="15169" width="12.7109375" style="14" customWidth="1"/>
    <col min="15170" max="15172" width="9.140625" style="14" customWidth="1"/>
    <col min="15173" max="15173" width="50.28515625" style="14" customWidth="1"/>
    <col min="15174" max="15174" width="18.28515625" style="14" customWidth="1"/>
    <col min="15175" max="15175" width="9.85546875" style="14" customWidth="1"/>
    <col min="15176" max="15176" width="12.42578125" style="14" customWidth="1"/>
    <col min="15177" max="15177" width="13.85546875" style="14" customWidth="1"/>
    <col min="15178" max="15415" width="9.140625" style="14" customWidth="1"/>
    <col min="15416" max="15416" width="47" style="14" customWidth="1"/>
    <col min="15417" max="15417" width="14.7109375" style="14" customWidth="1"/>
    <col min="15418" max="15418" width="6.5703125" style="14" customWidth="1"/>
    <col min="15419" max="15419" width="9.140625" style="14"/>
    <col min="15420" max="15420" width="56.140625" style="14" customWidth="1"/>
    <col min="15421" max="15421" width="25.28515625" style="14" customWidth="1"/>
    <col min="15422" max="15422" width="10.7109375" style="14" customWidth="1"/>
    <col min="15423" max="15425" width="12.7109375" style="14" customWidth="1"/>
    <col min="15426" max="15428" width="9.140625" style="14" customWidth="1"/>
    <col min="15429" max="15429" width="50.28515625" style="14" customWidth="1"/>
    <col min="15430" max="15430" width="18.28515625" style="14" customWidth="1"/>
    <col min="15431" max="15431" width="9.85546875" style="14" customWidth="1"/>
    <col min="15432" max="15432" width="12.42578125" style="14" customWidth="1"/>
    <col min="15433" max="15433" width="13.85546875" style="14" customWidth="1"/>
    <col min="15434" max="15671" width="9.140625" style="14" customWidth="1"/>
    <col min="15672" max="15672" width="47" style="14" customWidth="1"/>
    <col min="15673" max="15673" width="14.7109375" style="14" customWidth="1"/>
    <col min="15674" max="15674" width="6.5703125" style="14" customWidth="1"/>
    <col min="15675" max="15675" width="9.140625" style="14"/>
    <col min="15676" max="15676" width="56.140625" style="14" customWidth="1"/>
    <col min="15677" max="15677" width="25.28515625" style="14" customWidth="1"/>
    <col min="15678" max="15678" width="10.7109375" style="14" customWidth="1"/>
    <col min="15679" max="15681" width="12.7109375" style="14" customWidth="1"/>
    <col min="15682" max="15684" width="9.140625" style="14" customWidth="1"/>
    <col min="15685" max="15685" width="50.28515625" style="14" customWidth="1"/>
    <col min="15686" max="15686" width="18.28515625" style="14" customWidth="1"/>
    <col min="15687" max="15687" width="9.85546875" style="14" customWidth="1"/>
    <col min="15688" max="15688" width="12.42578125" style="14" customWidth="1"/>
    <col min="15689" max="15689" width="13.85546875" style="14" customWidth="1"/>
    <col min="15690" max="15927" width="9.140625" style="14" customWidth="1"/>
    <col min="15928" max="15928" width="47" style="14" customWidth="1"/>
    <col min="15929" max="15929" width="14.7109375" style="14" customWidth="1"/>
    <col min="15930" max="15930" width="6.5703125" style="14" customWidth="1"/>
    <col min="15931" max="15931" width="9.140625" style="14"/>
    <col min="15932" max="15932" width="56.140625" style="14" customWidth="1"/>
    <col min="15933" max="15933" width="25.28515625" style="14" customWidth="1"/>
    <col min="15934" max="15934" width="10.7109375" style="14" customWidth="1"/>
    <col min="15935" max="15937" width="12.7109375" style="14" customWidth="1"/>
    <col min="15938" max="15940" width="9.140625" style="14" customWidth="1"/>
    <col min="15941" max="15941" width="50.28515625" style="14" customWidth="1"/>
    <col min="15942" max="15942" width="18.28515625" style="14" customWidth="1"/>
    <col min="15943" max="15943" width="9.85546875" style="14" customWidth="1"/>
    <col min="15944" max="15944" width="12.42578125" style="14" customWidth="1"/>
    <col min="15945" max="15945" width="13.85546875" style="14" customWidth="1"/>
    <col min="15946" max="16183" width="9.140625" style="14" customWidth="1"/>
    <col min="16184" max="16184" width="47" style="14" customWidth="1"/>
    <col min="16185" max="16185" width="14.7109375" style="14" customWidth="1"/>
    <col min="16186" max="16186" width="6.5703125" style="14" customWidth="1"/>
    <col min="16187" max="16187" width="9.140625" style="14"/>
    <col min="16188" max="16188" width="56.140625" style="14" customWidth="1"/>
    <col min="16189" max="16189" width="25.28515625" style="14" customWidth="1"/>
    <col min="16190" max="16190" width="10.7109375" style="14" customWidth="1"/>
    <col min="16191" max="16193" width="12.7109375" style="14" customWidth="1"/>
    <col min="16194" max="16196" width="9.140625" style="14" customWidth="1"/>
    <col min="16197" max="16197" width="50.28515625" style="14" customWidth="1"/>
    <col min="16198" max="16198" width="18.28515625" style="14" customWidth="1"/>
    <col min="16199" max="16199" width="9.85546875" style="14" customWidth="1"/>
    <col min="16200" max="16200" width="12.42578125" style="14" customWidth="1"/>
    <col min="16201" max="16201" width="13.85546875" style="14" customWidth="1"/>
    <col min="16202" max="16384" width="9.140625" style="14" customWidth="1"/>
  </cols>
  <sheetData>
    <row r="1" spans="1:124" x14ac:dyDescent="0.2">
      <c r="A1" s="5"/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124" s="66" customFormat="1" x14ac:dyDescent="0.2">
      <c r="A2" s="13" t="str">
        <f>A_Region</f>
        <v>Республика Беларусь</v>
      </c>
      <c r="B2" s="13"/>
      <c r="C2" s="14"/>
      <c r="E2" s="8"/>
      <c r="F2" s="8"/>
      <c r="G2" s="8"/>
      <c r="AM2" s="15"/>
      <c r="AN2" s="14"/>
      <c r="CQ2" s="122"/>
      <c r="DN2" s="122"/>
    </row>
    <row r="3" spans="1:124" s="66" customFormat="1" x14ac:dyDescent="0.2">
      <c r="A3" s="9"/>
      <c r="B3" s="9"/>
      <c r="C3" s="9"/>
      <c r="D3" s="14"/>
      <c r="E3" s="8"/>
      <c r="F3" s="8"/>
      <c r="G3" s="8"/>
      <c r="AM3" s="15"/>
      <c r="AN3" s="14"/>
      <c r="CQ3" s="122"/>
      <c r="DN3" s="122"/>
    </row>
    <row r="4" spans="1:124" x14ac:dyDescent="0.2">
      <c r="A4" s="15"/>
      <c r="B4" s="15"/>
      <c r="C4" s="15"/>
      <c r="F4" s="123"/>
      <c r="G4" s="124"/>
    </row>
    <row r="5" spans="1:124" ht="18.75" customHeight="1" thickBot="1" x14ac:dyDescent="0.25">
      <c r="A5" s="125" t="s">
        <v>95</v>
      </c>
      <c r="B5" s="125"/>
      <c r="C5" s="125"/>
      <c r="D5" s="125"/>
      <c r="E5" s="125"/>
      <c r="F5" s="125"/>
      <c r="G5" s="125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4"/>
    </row>
    <row r="6" spans="1:124" x14ac:dyDescent="0.2">
      <c r="A6" s="126"/>
      <c r="B6" s="126"/>
      <c r="D6" s="127"/>
      <c r="F6" s="127"/>
      <c r="G6" s="124"/>
      <c r="Y6" s="14" t="s">
        <v>96</v>
      </c>
    </row>
    <row r="7" spans="1:124" ht="15" customHeight="1" x14ac:dyDescent="0.2">
      <c r="A7" s="82" t="s">
        <v>97</v>
      </c>
      <c r="B7" s="128" t="s">
        <v>98</v>
      </c>
      <c r="C7" s="129" t="s">
        <v>99</v>
      </c>
      <c r="D7" s="130"/>
      <c r="E7" s="130"/>
      <c r="F7" s="130"/>
      <c r="G7" s="131"/>
      <c r="J7" s="121">
        <v>1</v>
      </c>
      <c r="K7" s="132" t="s">
        <v>100</v>
      </c>
      <c r="Y7" s="14" t="s">
        <v>101</v>
      </c>
      <c r="AG7" s="121">
        <v>1</v>
      </c>
      <c r="AH7" s="132" t="s">
        <v>102</v>
      </c>
      <c r="AV7" s="14" t="s">
        <v>103</v>
      </c>
      <c r="BD7" s="14">
        <v>2</v>
      </c>
      <c r="BE7" s="133" t="s">
        <v>104</v>
      </c>
      <c r="BF7" s="134"/>
      <c r="BG7" s="134"/>
      <c r="BS7" s="14" t="s">
        <v>103</v>
      </c>
      <c r="CB7" s="14">
        <v>3</v>
      </c>
      <c r="CC7" s="135" t="s">
        <v>105</v>
      </c>
      <c r="CD7" s="135"/>
      <c r="CE7" s="135"/>
      <c r="CQ7" s="14" t="s">
        <v>103</v>
      </c>
      <c r="CY7" s="14">
        <v>4</v>
      </c>
      <c r="CZ7" s="135" t="s">
        <v>106</v>
      </c>
      <c r="DA7" s="135"/>
      <c r="DB7" s="135"/>
      <c r="DN7" s="14" t="s">
        <v>103</v>
      </c>
    </row>
    <row r="8" spans="1:124" ht="12.75" customHeight="1" x14ac:dyDescent="0.2">
      <c r="A8" s="136"/>
      <c r="B8" s="136"/>
      <c r="C8" s="129" t="s">
        <v>107</v>
      </c>
      <c r="D8" s="130"/>
      <c r="E8" s="131"/>
      <c r="F8" s="129" t="s">
        <v>108</v>
      </c>
      <c r="G8" s="131"/>
      <c r="J8" s="36" t="s">
        <v>11</v>
      </c>
      <c r="K8" s="137" t="s">
        <v>12</v>
      </c>
      <c r="L8" s="138" t="s">
        <v>13</v>
      </c>
      <c r="M8" s="137" t="s">
        <v>14</v>
      </c>
      <c r="N8" s="137" t="s">
        <v>15</v>
      </c>
      <c r="O8" s="137" t="s">
        <v>16</v>
      </c>
      <c r="P8" s="137" t="s">
        <v>17</v>
      </c>
      <c r="Q8" s="137" t="s">
        <v>18</v>
      </c>
      <c r="R8" s="137" t="s">
        <v>19</v>
      </c>
      <c r="S8" s="137" t="s">
        <v>20</v>
      </c>
      <c r="T8" s="137" t="s">
        <v>21</v>
      </c>
      <c r="U8" s="137" t="s">
        <v>22</v>
      </c>
      <c r="V8" s="137" t="s">
        <v>23</v>
      </c>
      <c r="W8" s="139" t="s">
        <v>24</v>
      </c>
      <c r="X8" s="139" t="s">
        <v>25</v>
      </c>
      <c r="Y8" s="137" t="s">
        <v>26</v>
      </c>
      <c r="Z8" s="137" t="s">
        <v>27</v>
      </c>
      <c r="AA8" s="137" t="s">
        <v>28</v>
      </c>
      <c r="AB8" s="137" t="s">
        <v>29</v>
      </c>
      <c r="AC8" s="137" t="s">
        <v>30</v>
      </c>
      <c r="AD8" s="137" t="s">
        <v>31</v>
      </c>
      <c r="AE8" s="140"/>
      <c r="AG8" s="36" t="s">
        <v>11</v>
      </c>
      <c r="AH8" s="137" t="s">
        <v>12</v>
      </c>
      <c r="AI8" s="138" t="s">
        <v>13</v>
      </c>
      <c r="AJ8" s="137" t="s">
        <v>14</v>
      </c>
      <c r="AK8" s="137" t="s">
        <v>15</v>
      </c>
      <c r="AL8" s="137" t="s">
        <v>16</v>
      </c>
      <c r="AM8" s="137" t="s">
        <v>17</v>
      </c>
      <c r="AN8" s="137" t="s">
        <v>18</v>
      </c>
      <c r="AO8" s="137" t="s">
        <v>19</v>
      </c>
      <c r="AP8" s="137" t="s">
        <v>20</v>
      </c>
      <c r="AQ8" s="137" t="s">
        <v>21</v>
      </c>
      <c r="AR8" s="137" t="s">
        <v>22</v>
      </c>
      <c r="AS8" s="137" t="s">
        <v>23</v>
      </c>
      <c r="AT8" s="139" t="s">
        <v>24</v>
      </c>
      <c r="AU8" s="139" t="s">
        <v>25</v>
      </c>
      <c r="AV8" s="137" t="s">
        <v>26</v>
      </c>
      <c r="AW8" s="141" t="s">
        <v>27</v>
      </c>
      <c r="AX8" s="141" t="s">
        <v>28</v>
      </c>
      <c r="AY8" s="141" t="s">
        <v>29</v>
      </c>
      <c r="AZ8" s="141" t="s">
        <v>30</v>
      </c>
      <c r="BA8" s="141" t="s">
        <v>31</v>
      </c>
      <c r="BB8" s="140"/>
      <c r="BD8" s="36" t="s">
        <v>11</v>
      </c>
      <c r="BE8" s="137" t="s">
        <v>12</v>
      </c>
      <c r="BF8" s="138" t="s">
        <v>13</v>
      </c>
      <c r="BG8" s="137" t="s">
        <v>14</v>
      </c>
      <c r="BH8" s="137" t="s">
        <v>15</v>
      </c>
      <c r="BI8" s="137" t="s">
        <v>16</v>
      </c>
      <c r="BJ8" s="137" t="s">
        <v>17</v>
      </c>
      <c r="BK8" s="137" t="s">
        <v>18</v>
      </c>
      <c r="BL8" s="137" t="s">
        <v>19</v>
      </c>
      <c r="BM8" s="137" t="s">
        <v>20</v>
      </c>
      <c r="BN8" s="137" t="s">
        <v>21</v>
      </c>
      <c r="BO8" s="137" t="s">
        <v>22</v>
      </c>
      <c r="BP8" s="137" t="s">
        <v>23</v>
      </c>
      <c r="BQ8" s="139" t="s">
        <v>24</v>
      </c>
      <c r="BR8" s="139" t="s">
        <v>25</v>
      </c>
      <c r="BS8" s="137" t="s">
        <v>26</v>
      </c>
      <c r="BT8" s="141" t="s">
        <v>27</v>
      </c>
      <c r="BU8" s="141" t="s">
        <v>28</v>
      </c>
      <c r="BV8" s="141" t="s">
        <v>29</v>
      </c>
      <c r="BW8" s="141" t="s">
        <v>30</v>
      </c>
      <c r="BX8" s="141" t="s">
        <v>31</v>
      </c>
      <c r="BY8" s="140"/>
      <c r="CB8" s="36" t="s">
        <v>11</v>
      </c>
      <c r="CC8" s="137" t="s">
        <v>12</v>
      </c>
      <c r="CD8" s="138" t="s">
        <v>13</v>
      </c>
      <c r="CE8" s="137" t="s">
        <v>14</v>
      </c>
      <c r="CF8" s="137" t="s">
        <v>15</v>
      </c>
      <c r="CG8" s="137" t="s">
        <v>16</v>
      </c>
      <c r="CH8" s="137" t="s">
        <v>17</v>
      </c>
      <c r="CI8" s="137" t="s">
        <v>18</v>
      </c>
      <c r="CJ8" s="137" t="s">
        <v>19</v>
      </c>
      <c r="CK8" s="137" t="s">
        <v>20</v>
      </c>
      <c r="CL8" s="137" t="s">
        <v>21</v>
      </c>
      <c r="CM8" s="137" t="s">
        <v>22</v>
      </c>
      <c r="CN8" s="137" t="s">
        <v>23</v>
      </c>
      <c r="CO8" s="139" t="s">
        <v>24</v>
      </c>
      <c r="CP8" s="139" t="s">
        <v>25</v>
      </c>
      <c r="CQ8" s="137" t="s">
        <v>26</v>
      </c>
      <c r="CR8" s="141" t="s">
        <v>27</v>
      </c>
      <c r="CS8" s="141" t="s">
        <v>28</v>
      </c>
      <c r="CT8" s="141" t="s">
        <v>29</v>
      </c>
      <c r="CU8" s="141" t="s">
        <v>30</v>
      </c>
      <c r="CV8" s="141" t="s">
        <v>31</v>
      </c>
      <c r="CW8" s="140"/>
      <c r="CY8" s="36" t="s">
        <v>11</v>
      </c>
      <c r="CZ8" s="137" t="s">
        <v>12</v>
      </c>
      <c r="DA8" s="138" t="s">
        <v>13</v>
      </c>
      <c r="DB8" s="137" t="s">
        <v>14</v>
      </c>
      <c r="DC8" s="137" t="s">
        <v>15</v>
      </c>
      <c r="DD8" s="137" t="s">
        <v>16</v>
      </c>
      <c r="DE8" s="137" t="s">
        <v>17</v>
      </c>
      <c r="DF8" s="137" t="s">
        <v>18</v>
      </c>
      <c r="DG8" s="137" t="s">
        <v>19</v>
      </c>
      <c r="DH8" s="137" t="s">
        <v>20</v>
      </c>
      <c r="DI8" s="137" t="s">
        <v>21</v>
      </c>
      <c r="DJ8" s="137" t="s">
        <v>22</v>
      </c>
      <c r="DK8" s="137" t="s">
        <v>23</v>
      </c>
      <c r="DL8" s="139" t="s">
        <v>24</v>
      </c>
      <c r="DM8" s="139" t="s">
        <v>25</v>
      </c>
      <c r="DN8" s="137" t="s">
        <v>26</v>
      </c>
      <c r="DO8" s="141" t="s">
        <v>27</v>
      </c>
      <c r="DP8" s="141" t="s">
        <v>28</v>
      </c>
      <c r="DQ8" s="141" t="s">
        <v>29</v>
      </c>
      <c r="DR8" s="141" t="s">
        <v>30</v>
      </c>
      <c r="DS8" s="141" t="s">
        <v>31</v>
      </c>
      <c r="DT8" s="140"/>
    </row>
    <row r="9" spans="1:124" ht="12.75" customHeight="1" x14ac:dyDescent="0.2">
      <c r="A9" s="136"/>
      <c r="B9" s="136"/>
      <c r="C9" s="132" t="s">
        <v>100</v>
      </c>
      <c r="D9" s="132" t="s">
        <v>109</v>
      </c>
      <c r="E9" s="132" t="s">
        <v>110</v>
      </c>
      <c r="F9" s="132" t="s">
        <v>109</v>
      </c>
      <c r="G9" s="132" t="s">
        <v>110</v>
      </c>
      <c r="J9" s="36">
        <f t="shared" ref="J9:J26" si="0">MATCH(A_Region2,$AG$8:$BB$8,0)</f>
        <v>4</v>
      </c>
      <c r="K9" s="48">
        <v>45456</v>
      </c>
      <c r="L9" s="142">
        <f>K9</f>
        <v>45456</v>
      </c>
      <c r="M9" s="48">
        <f>K9</f>
        <v>45456</v>
      </c>
      <c r="N9" s="48">
        <f>K9</f>
        <v>45456</v>
      </c>
      <c r="O9" s="142">
        <f>K9</f>
        <v>45456</v>
      </c>
      <c r="P9" s="48">
        <f>K9</f>
        <v>45456</v>
      </c>
      <c r="Q9" s="48">
        <f>K9</f>
        <v>45456</v>
      </c>
      <c r="R9" s="142">
        <f>K9</f>
        <v>45456</v>
      </c>
      <c r="S9" s="48">
        <f t="shared" ref="S9:S26" si="1">P9</f>
        <v>45456</v>
      </c>
      <c r="T9" s="48">
        <f>K9</f>
        <v>45456</v>
      </c>
      <c r="U9" s="48">
        <f>T9</f>
        <v>45456</v>
      </c>
      <c r="V9" s="48">
        <f>T9</f>
        <v>45456</v>
      </c>
      <c r="W9" s="48">
        <f>T9</f>
        <v>45456</v>
      </c>
      <c r="X9" s="48">
        <f>T9</f>
        <v>45456</v>
      </c>
      <c r="Y9" s="48">
        <f>K9</f>
        <v>45456</v>
      </c>
      <c r="Z9" s="48">
        <f t="shared" ref="Z9:Z26" si="2">Y9</f>
        <v>45456</v>
      </c>
      <c r="AA9" s="142">
        <f>Y9</f>
        <v>45456</v>
      </c>
      <c r="AB9" s="48">
        <f>K9</f>
        <v>45456</v>
      </c>
      <c r="AC9" s="48">
        <f>AB9</f>
        <v>45456</v>
      </c>
      <c r="AD9" s="48">
        <f>AB9</f>
        <v>45456</v>
      </c>
      <c r="AE9" s="140"/>
      <c r="AG9" s="36">
        <f t="shared" ref="AG9:AG26" si="3">MATCH(A_Region2,$AG$8:$BB$8,0)</f>
        <v>4</v>
      </c>
      <c r="AH9" s="48">
        <v>45456</v>
      </c>
      <c r="AI9" s="142">
        <f>AH9</f>
        <v>45456</v>
      </c>
      <c r="AJ9" s="48">
        <f>AH9</f>
        <v>45456</v>
      </c>
      <c r="AK9" s="48">
        <f>AH9</f>
        <v>45456</v>
      </c>
      <c r="AL9" s="142">
        <f>AH9</f>
        <v>45456</v>
      </c>
      <c r="AM9" s="48">
        <f>AH9</f>
        <v>45456</v>
      </c>
      <c r="AN9" s="48">
        <f>AH9</f>
        <v>45456</v>
      </c>
      <c r="AO9" s="142">
        <f>AH9</f>
        <v>45456</v>
      </c>
      <c r="AP9" s="48">
        <f t="shared" ref="AP9:AP26" si="4">AM9</f>
        <v>45456</v>
      </c>
      <c r="AQ9" s="48">
        <f>AH9</f>
        <v>45456</v>
      </c>
      <c r="AR9" s="48">
        <f>AQ9</f>
        <v>45456</v>
      </c>
      <c r="AS9" s="48">
        <f>AQ9</f>
        <v>45456</v>
      </c>
      <c r="AT9" s="48">
        <f t="shared" ref="AT9:AT26" si="5">AQ9</f>
        <v>45456</v>
      </c>
      <c r="AU9" s="48">
        <f t="shared" ref="AU9:AU26" si="6">AQ9</f>
        <v>45456</v>
      </c>
      <c r="AV9" s="48">
        <v>45456</v>
      </c>
      <c r="AW9" s="143">
        <f t="shared" ref="AW9:AW26" si="7">AV9</f>
        <v>45456</v>
      </c>
      <c r="AX9" s="144">
        <f>AV9</f>
        <v>45456</v>
      </c>
      <c r="AY9" s="143">
        <f>AH9</f>
        <v>45456</v>
      </c>
      <c r="AZ9" s="143">
        <f>AY9</f>
        <v>45456</v>
      </c>
      <c r="BA9" s="143">
        <f>AY9</f>
        <v>45456</v>
      </c>
      <c r="BB9" s="140"/>
      <c r="BD9" s="36"/>
      <c r="BE9" s="48"/>
      <c r="BF9" s="142"/>
      <c r="BG9" s="48"/>
      <c r="BH9" s="48"/>
      <c r="BI9" s="142"/>
      <c r="BJ9" s="48"/>
      <c r="BK9" s="48"/>
      <c r="BL9" s="142"/>
      <c r="BM9" s="48"/>
      <c r="BN9" s="48"/>
      <c r="BO9" s="48"/>
      <c r="BP9" s="48"/>
      <c r="BQ9" s="48"/>
      <c r="BR9" s="48"/>
      <c r="BS9" s="48"/>
      <c r="BT9" s="143"/>
      <c r="BU9" s="144"/>
      <c r="BV9" s="143"/>
      <c r="BW9" s="143" t="s">
        <v>4</v>
      </c>
      <c r="BX9" s="143"/>
      <c r="BY9" s="140"/>
      <c r="CB9" s="36"/>
      <c r="CC9" s="48"/>
      <c r="CD9" s="48"/>
      <c r="CE9" s="48"/>
      <c r="CF9" s="48"/>
      <c r="CG9" s="142"/>
      <c r="CH9" s="48"/>
      <c r="CI9" s="48"/>
      <c r="CJ9" s="142"/>
      <c r="CK9" s="48"/>
      <c r="CL9" s="48"/>
      <c r="CM9" s="48"/>
      <c r="CN9" s="48"/>
      <c r="CO9" s="48"/>
      <c r="CP9" s="48"/>
      <c r="CQ9" s="48"/>
      <c r="CR9" s="143"/>
      <c r="CS9" s="144"/>
      <c r="CT9" s="143"/>
      <c r="CU9" s="143" t="s">
        <v>4</v>
      </c>
      <c r="CV9" s="143"/>
      <c r="CW9" s="140"/>
      <c r="CY9" s="36"/>
      <c r="CZ9" s="48"/>
      <c r="DA9" s="48"/>
      <c r="DB9" s="48"/>
      <c r="DC9" s="48"/>
      <c r="DD9" s="142"/>
      <c r="DE9" s="48"/>
      <c r="DF9" s="48"/>
      <c r="DG9" s="142"/>
      <c r="DH9" s="48"/>
      <c r="DI9" s="48"/>
      <c r="DJ9" s="48"/>
      <c r="DK9" s="48"/>
      <c r="DL9" s="48"/>
      <c r="DM9" s="48"/>
      <c r="DN9" s="48"/>
      <c r="DO9" s="143"/>
      <c r="DP9" s="144"/>
      <c r="DQ9" s="143"/>
      <c r="DR9" s="143" t="s">
        <v>4</v>
      </c>
      <c r="DS9" s="143"/>
      <c r="DT9" s="140"/>
    </row>
    <row r="10" spans="1:124" ht="12.75" customHeight="1" x14ac:dyDescent="0.2">
      <c r="A10" s="58" t="s">
        <v>111</v>
      </c>
      <c r="B10" s="145" t="s">
        <v>112</v>
      </c>
      <c r="C10" s="47">
        <f t="shared" ref="C10:C26" si="8">IF((ISTEXT(VLOOKUP(J10,J10:AE10,J10,0)))=TRUE,VLOOKUP(J10,J10:AE10,J10,0),ROUND(IF(AND(NOT(A_Region2="РБ"),NOT(A_Region2="EUR")),VLOOKUP(J10,J10:AE10,J10,0)*(1-$B$45),IF(A_Region2="РБ",VLOOKUP(J10,J10:AE10,J10,0)*Belarus*(1-$B$45),VLOOKUP(J10,J10:AE10,J10,0)*B_EUR*(1-$B$45))),2))</f>
        <v>48.32</v>
      </c>
      <c r="D10" s="47">
        <f t="shared" ref="D10:D26" si="9">IF((ISTEXT(VLOOKUP(AG10,AG10:BB10,AG10,0)))=TRUE,VLOOKUP(AG10,AG10:BB10,AG10,0),ROUND(IF(AND(NOT(A_Region2="РБ"),NOT(A_Region2="EUR")),VLOOKUP(AG10,AG10:BB10,AG10,0)*(1-$B$45),IF(A_Region2="РБ",VLOOKUP(AG10,AG10:BB10,AG10,0)*Belarus*(1-$B$45),VLOOKUP(AG10,AG10:BB10,AG10,0)*B_EUR*(1-$B$45))),2))</f>
        <v>33.78</v>
      </c>
      <c r="E10" s="47">
        <f>IF((ISTEXT(VLOOKUP(BD10,BD10:BY10,BD10,0)))=TRUE,VLOOKUP(BD10,BD10:BY10,BD10,0),ROUND(IF(AND(NOT(A_Region2="РБ"),NOT(A_Region2="EUR")),VLOOKUP(BD10,BD10:BY10,BD10,0)*(1-$B$45),IF(A_Region2="РБ",VLOOKUP(BD10,BD10:BY10,BD10,0)*Belarus*(1-$B$45),VLOOKUP(BD10,BD10:BY10,BD10,0)*B_EUR*(1-$B$45))),2))</f>
        <v>29.66</v>
      </c>
      <c r="F10" s="47">
        <f>IF((ISTEXT(VLOOKUP(CB10,CB10:CW10,CB10,0)))=TRUE,VLOOKUP(CB10,CB10:CW10,CB10,0),ROUND(IF(AND(NOT(A_Region2="РБ"),NOT(A_Region2="EUR")),VLOOKUP(CB10,CB10:CW10,CB10,0)*(1-$C$45),IF(A_Region2="РБ",VLOOKUP(CB10,CB10:CW10,CB10,0)*Belarus*(1-$C$45),VLOOKUP(CB10,CB10:CW10,CB10,0)*B_EUR*(1-$C$45))),2))</f>
        <v>42.22</v>
      </c>
      <c r="G10" s="47">
        <f>IF((ISTEXT(VLOOKUP(CY10,CY10:DT10,CY10,0)))=TRUE,VLOOKUP(CY10,CY10:DT10,CY10,0),ROUND(IF(AND(NOT(A_Region2="РБ"),NOT(A_Region2="EUR")),VLOOKUP(CY10,CY10:DT10,CY10,0)*(1-$C$45),IF(A_Region2="РБ",VLOOKUP(CY10,CY10:DT10,CY10,0)*Belarus*(1-$C$45),VLOOKUP(CY10,CY10:DT10,CY10,0)*B_EUR*(1-$C$45))),2))</f>
        <v>33.61</v>
      </c>
      <c r="J10" s="36">
        <f t="shared" si="0"/>
        <v>4</v>
      </c>
      <c r="K10" s="40">
        <v>2020</v>
      </c>
      <c r="L10" s="40">
        <f>K10</f>
        <v>2020</v>
      </c>
      <c r="M10" s="40">
        <f>K10</f>
        <v>2020</v>
      </c>
      <c r="N10" s="40">
        <f>K10</f>
        <v>2020</v>
      </c>
      <c r="O10" s="40">
        <f>K10</f>
        <v>2020</v>
      </c>
      <c r="P10" s="40">
        <f>K10</f>
        <v>2020</v>
      </c>
      <c r="Q10" s="40">
        <f>K10</f>
        <v>2020</v>
      </c>
      <c r="R10" s="40">
        <f>K10</f>
        <v>2020</v>
      </c>
      <c r="S10" s="40">
        <f t="shared" si="1"/>
        <v>2020</v>
      </c>
      <c r="T10" s="40">
        <f>K10</f>
        <v>2020</v>
      </c>
      <c r="U10" s="40">
        <f>T10</f>
        <v>2020</v>
      </c>
      <c r="V10" s="40">
        <f>T10</f>
        <v>2020</v>
      </c>
      <c r="W10" s="40">
        <f t="shared" ref="W10:W26" si="10">T10</f>
        <v>2020</v>
      </c>
      <c r="X10" s="40">
        <f t="shared" ref="X10:X26" si="11">T10</f>
        <v>2020</v>
      </c>
      <c r="Y10" s="40">
        <f>K10</f>
        <v>2020</v>
      </c>
      <c r="Z10" s="40">
        <f t="shared" si="2"/>
        <v>2020</v>
      </c>
      <c r="AA10" s="40">
        <f>Y10</f>
        <v>2020</v>
      </c>
      <c r="AB10" s="40">
        <f>K10</f>
        <v>2020</v>
      </c>
      <c r="AC10" s="40">
        <f>AB10*1.1</f>
        <v>2222</v>
      </c>
      <c r="AD10" s="40">
        <f>AB10</f>
        <v>2020</v>
      </c>
      <c r="AE10" s="40"/>
      <c r="AG10" s="36">
        <f t="shared" si="3"/>
        <v>4</v>
      </c>
      <c r="AH10" s="40">
        <v>1412</v>
      </c>
      <c r="AI10" s="40">
        <f>AH10</f>
        <v>1412</v>
      </c>
      <c r="AJ10" s="40">
        <f>AH10</f>
        <v>1412</v>
      </c>
      <c r="AK10" s="40">
        <f>AH10</f>
        <v>1412</v>
      </c>
      <c r="AL10" s="40">
        <f>AH10</f>
        <v>1412</v>
      </c>
      <c r="AM10" s="40">
        <f>AH10</f>
        <v>1412</v>
      </c>
      <c r="AN10" s="40">
        <f>AH10</f>
        <v>1412</v>
      </c>
      <c r="AO10" s="40">
        <f>AH10</f>
        <v>1412</v>
      </c>
      <c r="AP10" s="40">
        <f t="shared" si="4"/>
        <v>1412</v>
      </c>
      <c r="AQ10" s="40">
        <f>AH10</f>
        <v>1412</v>
      </c>
      <c r="AR10" s="40">
        <f>AQ10</f>
        <v>1412</v>
      </c>
      <c r="AS10" s="40">
        <f>AQ10</f>
        <v>1412</v>
      </c>
      <c r="AT10" s="40">
        <f t="shared" si="5"/>
        <v>1412</v>
      </c>
      <c r="AU10" s="40">
        <f t="shared" si="6"/>
        <v>1412</v>
      </c>
      <c r="AV10" s="40">
        <v>1306</v>
      </c>
      <c r="AW10" s="40">
        <f t="shared" si="7"/>
        <v>1306</v>
      </c>
      <c r="AX10" s="40">
        <f>AV10</f>
        <v>1306</v>
      </c>
      <c r="AY10" s="40">
        <f>AH10</f>
        <v>1412</v>
      </c>
      <c r="AZ10" s="40">
        <f>AY10*1.1</f>
        <v>1553.2</v>
      </c>
      <c r="BA10" s="40">
        <f>AY10</f>
        <v>1412</v>
      </c>
      <c r="BB10" s="40"/>
      <c r="BD10" s="36">
        <f>MATCH(A_Region2,$BD$8:$BY$8,0)</f>
        <v>4</v>
      </c>
      <c r="BE10" s="40">
        <v>1240</v>
      </c>
      <c r="BF10" s="40">
        <f>BE10</f>
        <v>1240</v>
      </c>
      <c r="BG10" s="40">
        <f>BE10</f>
        <v>1240</v>
      </c>
      <c r="BH10" s="40">
        <f>BE10</f>
        <v>1240</v>
      </c>
      <c r="BI10" s="40">
        <f>BE10</f>
        <v>1240</v>
      </c>
      <c r="BJ10" s="40">
        <f>BE10</f>
        <v>1240</v>
      </c>
      <c r="BK10" s="40">
        <f>BE10</f>
        <v>1240</v>
      </c>
      <c r="BL10" s="40">
        <f>BE10</f>
        <v>1240</v>
      </c>
      <c r="BM10" s="40">
        <f>BJ10</f>
        <v>1240</v>
      </c>
      <c r="BN10" s="40">
        <f>BE10</f>
        <v>1240</v>
      </c>
      <c r="BO10" s="40">
        <f>BN10</f>
        <v>1240</v>
      </c>
      <c r="BP10" s="40">
        <f>BN10</f>
        <v>1240</v>
      </c>
      <c r="BQ10" s="40">
        <f t="shared" ref="BQ10:BQ26" si="12">BN10</f>
        <v>1240</v>
      </c>
      <c r="BR10" s="40">
        <f t="shared" ref="BR10:BR26" si="13">BN10</f>
        <v>1240</v>
      </c>
      <c r="BS10" s="40">
        <v>1150</v>
      </c>
      <c r="BT10" s="40">
        <f t="shared" ref="BT10:BT20" si="14">BS10</f>
        <v>1150</v>
      </c>
      <c r="BU10" s="40">
        <f>BS10</f>
        <v>1150</v>
      </c>
      <c r="BV10" s="40">
        <f>BE10</f>
        <v>1240</v>
      </c>
      <c r="BW10" s="40">
        <f>BV10*1.1</f>
        <v>1364</v>
      </c>
      <c r="BX10" s="40">
        <f>BV10</f>
        <v>1240</v>
      </c>
      <c r="BY10" s="40"/>
      <c r="CB10" s="36">
        <f>MATCH(A_Region2,$CB$8:$CW$8,0)</f>
        <v>4</v>
      </c>
      <c r="CC10" s="40">
        <v>1765</v>
      </c>
      <c r="CD10" s="40">
        <f>CC10</f>
        <v>1765</v>
      </c>
      <c r="CE10" s="40">
        <f>CC10</f>
        <v>1765</v>
      </c>
      <c r="CF10" s="40">
        <f>CC10</f>
        <v>1765</v>
      </c>
      <c r="CG10" s="40">
        <f>CC10</f>
        <v>1765</v>
      </c>
      <c r="CH10" s="40">
        <f>CC10</f>
        <v>1765</v>
      </c>
      <c r="CI10" s="40">
        <f>CC10</f>
        <v>1765</v>
      </c>
      <c r="CJ10" s="40">
        <f>CC10</f>
        <v>1765</v>
      </c>
      <c r="CK10" s="40">
        <f>CH10</f>
        <v>1765</v>
      </c>
      <c r="CL10" s="40">
        <f>CC10</f>
        <v>1765</v>
      </c>
      <c r="CM10" s="40">
        <f>CL10</f>
        <v>1765</v>
      </c>
      <c r="CN10" s="40">
        <f>CL10</f>
        <v>1765</v>
      </c>
      <c r="CO10" s="40">
        <f t="shared" ref="CO10:CO26" si="15">CL10</f>
        <v>1765</v>
      </c>
      <c r="CP10" s="40">
        <f t="shared" ref="CP10:CP26" si="16">CL10</f>
        <v>1765</v>
      </c>
      <c r="CQ10" s="40">
        <v>1636</v>
      </c>
      <c r="CR10" s="40">
        <f>CQ10</f>
        <v>1636</v>
      </c>
      <c r="CS10" s="40">
        <f>CQ10</f>
        <v>1636</v>
      </c>
      <c r="CT10" s="40">
        <f>CC10</f>
        <v>1765</v>
      </c>
      <c r="CU10" s="40">
        <f>CT10*1.1</f>
        <v>1941.5000000000002</v>
      </c>
      <c r="CV10" s="40">
        <f>CT10</f>
        <v>1765</v>
      </c>
      <c r="CW10" s="40"/>
      <c r="CY10" s="36">
        <f>MATCH(A_Region2,$CY$8:$DT$8,0)</f>
        <v>4</v>
      </c>
      <c r="CZ10" s="40">
        <v>1405</v>
      </c>
      <c r="DA10" s="40">
        <f>CZ10</f>
        <v>1405</v>
      </c>
      <c r="DB10" s="40">
        <f>CZ10</f>
        <v>1405</v>
      </c>
      <c r="DC10" s="40">
        <f>CZ10</f>
        <v>1405</v>
      </c>
      <c r="DD10" s="40">
        <f>CZ10</f>
        <v>1405</v>
      </c>
      <c r="DE10" s="40">
        <f>CZ10</f>
        <v>1405</v>
      </c>
      <c r="DF10" s="40">
        <f>CZ10</f>
        <v>1405</v>
      </c>
      <c r="DG10" s="40">
        <f>CZ10</f>
        <v>1405</v>
      </c>
      <c r="DH10" s="40">
        <f>DE10</f>
        <v>1405</v>
      </c>
      <c r="DI10" s="40">
        <f>CZ10</f>
        <v>1405</v>
      </c>
      <c r="DJ10" s="40">
        <f>DI10</f>
        <v>1405</v>
      </c>
      <c r="DK10" s="40">
        <f>DI10</f>
        <v>1405</v>
      </c>
      <c r="DL10" s="40">
        <f t="shared" ref="DL10:DL26" si="17">DI10</f>
        <v>1405</v>
      </c>
      <c r="DM10" s="40">
        <f t="shared" ref="DM10:DM26" si="18">DI10</f>
        <v>1405</v>
      </c>
      <c r="DN10" s="40">
        <v>1301</v>
      </c>
      <c r="DO10" s="40">
        <f>DN10</f>
        <v>1301</v>
      </c>
      <c r="DP10" s="40">
        <f>DN10</f>
        <v>1301</v>
      </c>
      <c r="DQ10" s="40">
        <f>CZ10</f>
        <v>1405</v>
      </c>
      <c r="DR10" s="40">
        <f>DQ10*1.1</f>
        <v>1545.5000000000002</v>
      </c>
      <c r="DS10" s="40">
        <f>DQ10</f>
        <v>1405</v>
      </c>
      <c r="DT10" s="40"/>
    </row>
    <row r="11" spans="1:124" ht="12.75" customHeight="1" x14ac:dyDescent="0.2">
      <c r="A11" s="58" t="s">
        <v>113</v>
      </c>
      <c r="B11" s="145" t="s">
        <v>112</v>
      </c>
      <c r="C11" s="47" t="str">
        <f t="shared" si="8"/>
        <v>-</v>
      </c>
      <c r="D11" s="47">
        <f t="shared" si="9"/>
        <v>23.15</v>
      </c>
      <c r="E11" s="47" t="s">
        <v>41</v>
      </c>
      <c r="F11" s="47" t="s">
        <v>41</v>
      </c>
      <c r="G11" s="47" t="s">
        <v>41</v>
      </c>
      <c r="J11" s="36">
        <f t="shared" si="0"/>
        <v>4</v>
      </c>
      <c r="K11" s="40" t="s">
        <v>41</v>
      </c>
      <c r="L11" s="40" t="str">
        <f>K11</f>
        <v>-</v>
      </c>
      <c r="M11" s="40" t="str">
        <f>K11</f>
        <v>-</v>
      </c>
      <c r="N11" s="40" t="str">
        <f>K11</f>
        <v>-</v>
      </c>
      <c r="O11" s="40" t="str">
        <f>K11</f>
        <v>-</v>
      </c>
      <c r="P11" s="40" t="str">
        <f>K11</f>
        <v>-</v>
      </c>
      <c r="Q11" s="40" t="str">
        <f>K11</f>
        <v>-</v>
      </c>
      <c r="R11" s="40" t="str">
        <f>K11</f>
        <v>-</v>
      </c>
      <c r="S11" s="40" t="str">
        <f t="shared" si="1"/>
        <v>-</v>
      </c>
      <c r="T11" s="40" t="str">
        <f>K11</f>
        <v>-</v>
      </c>
      <c r="U11" s="40" t="str">
        <f t="shared" ref="U11:U26" si="19">T11</f>
        <v>-</v>
      </c>
      <c r="V11" s="40" t="str">
        <f t="shared" ref="V11:V26" si="20">T11</f>
        <v>-</v>
      </c>
      <c r="W11" s="40" t="str">
        <f t="shared" si="10"/>
        <v>-</v>
      </c>
      <c r="X11" s="40" t="str">
        <f t="shared" si="11"/>
        <v>-</v>
      </c>
      <c r="Y11" s="40" t="str">
        <f t="shared" ref="Y11:Y26" si="21">K11</f>
        <v>-</v>
      </c>
      <c r="Z11" s="40" t="str">
        <f t="shared" si="2"/>
        <v>-</v>
      </c>
      <c r="AA11" s="40" t="str">
        <f>Y11</f>
        <v>-</v>
      </c>
      <c r="AB11" s="40" t="str">
        <f>K11</f>
        <v>-</v>
      </c>
      <c r="AC11" s="40" t="s">
        <v>41</v>
      </c>
      <c r="AD11" s="40" t="str">
        <f t="shared" ref="AD11:AD26" si="22">AB11</f>
        <v>-</v>
      </c>
      <c r="AE11" s="40"/>
      <c r="AG11" s="36">
        <f t="shared" si="3"/>
        <v>4</v>
      </c>
      <c r="AH11" s="40">
        <v>968</v>
      </c>
      <c r="AI11" s="40">
        <f>AH11</f>
        <v>968</v>
      </c>
      <c r="AJ11" s="40">
        <f>AH11</f>
        <v>968</v>
      </c>
      <c r="AK11" s="40">
        <f>AH11</f>
        <v>968</v>
      </c>
      <c r="AL11" s="40">
        <f>AH11</f>
        <v>968</v>
      </c>
      <c r="AM11" s="40">
        <f>AH11</f>
        <v>968</v>
      </c>
      <c r="AN11" s="40">
        <f>AH11</f>
        <v>968</v>
      </c>
      <c r="AO11" s="40">
        <f>AH11</f>
        <v>968</v>
      </c>
      <c r="AP11" s="40">
        <f t="shared" si="4"/>
        <v>968</v>
      </c>
      <c r="AQ11" s="40">
        <f>AH11</f>
        <v>968</v>
      </c>
      <c r="AR11" s="40">
        <f t="shared" ref="AR11:AR26" si="23">AQ11</f>
        <v>968</v>
      </c>
      <c r="AS11" s="40">
        <f t="shared" ref="AS11:AS26" si="24">AQ11</f>
        <v>968</v>
      </c>
      <c r="AT11" s="40">
        <f t="shared" si="5"/>
        <v>968</v>
      </c>
      <c r="AU11" s="40">
        <f t="shared" si="6"/>
        <v>968</v>
      </c>
      <c r="AV11" s="40">
        <v>898</v>
      </c>
      <c r="AW11" s="40">
        <f t="shared" si="7"/>
        <v>898</v>
      </c>
      <c r="AX11" s="40">
        <f>AV11</f>
        <v>898</v>
      </c>
      <c r="AY11" s="40">
        <f>AH11</f>
        <v>968</v>
      </c>
      <c r="AZ11" s="40">
        <f t="shared" ref="AZ11:AZ26" si="25">AY11*1.1</f>
        <v>1064.8000000000002</v>
      </c>
      <c r="BA11" s="40">
        <f t="shared" ref="BA11:BA26" si="26">AY11</f>
        <v>968</v>
      </c>
      <c r="BB11" s="40"/>
      <c r="BD11" s="36"/>
      <c r="BE11" s="40" t="s">
        <v>41</v>
      </c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 t="s">
        <v>41</v>
      </c>
      <c r="BT11" s="40" t="str">
        <f t="shared" si="14"/>
        <v>-</v>
      </c>
      <c r="BU11" s="40" t="str">
        <f>BS11</f>
        <v>-</v>
      </c>
      <c r="BV11" s="40"/>
      <c r="BW11" s="40"/>
      <c r="BX11" s="40"/>
      <c r="BY11" s="40"/>
      <c r="CB11" s="36"/>
      <c r="CC11" s="40" t="s">
        <v>41</v>
      </c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 t="s">
        <v>41</v>
      </c>
      <c r="CR11" s="40"/>
      <c r="CS11" s="40"/>
      <c r="CT11" s="40"/>
      <c r="CU11" s="40"/>
      <c r="CV11" s="40"/>
      <c r="CW11" s="40"/>
      <c r="CY11" s="36"/>
      <c r="CZ11" s="40" t="s">
        <v>41</v>
      </c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>
        <f t="shared" si="17"/>
        <v>0</v>
      </c>
      <c r="DM11" s="40">
        <f t="shared" si="18"/>
        <v>0</v>
      </c>
      <c r="DN11" s="40" t="s">
        <v>41</v>
      </c>
      <c r="DO11" s="40"/>
      <c r="DP11" s="40"/>
      <c r="DQ11" s="40"/>
      <c r="DR11" s="40"/>
      <c r="DS11" s="40"/>
      <c r="DT11" s="40"/>
    </row>
    <row r="12" spans="1:124" x14ac:dyDescent="0.2">
      <c r="A12" s="49" t="s">
        <v>33</v>
      </c>
      <c r="B12" s="145" t="s">
        <v>112</v>
      </c>
      <c r="C12" s="47">
        <f t="shared" si="8"/>
        <v>10.41</v>
      </c>
      <c r="D12" s="47">
        <f t="shared" si="9"/>
        <v>6.63</v>
      </c>
      <c r="E12" s="47">
        <f t="shared" ref="E12:E20" si="27">IF((ISTEXT(VLOOKUP(BD12,BD12:BY12,BD12,0)))=TRUE,VLOOKUP(BD12,BD12:BY12,BD12,0),ROUND(IF(AND(NOT(A_Region2="РБ"),NOT(A_Region2="EUR")),VLOOKUP(BD12,BD12:BY12,BD12,0)*(1-$B$45),IF(A_Region2="РБ",VLOOKUP(BD12,BD12:BY12,BD12,0)*Belarus*(1-$B$45),VLOOKUP(BD12,BD12:BY12,BD12,0)*B_EUR*(1-$B$45))),2))</f>
        <v>5.93</v>
      </c>
      <c r="F12" s="47">
        <f t="shared" ref="F12:F20" si="28">IF((ISTEXT(VLOOKUP(CB12,CB12:CW12,CB12,0)))=TRUE,VLOOKUP(CB12,CB12:CW12,CB12,0),ROUND(IF(AND(NOT(A_Region2="РБ"),NOT(A_Region2="EUR")),VLOOKUP(CB12,CB12:CW12,CB12,0)*(1-$C$45),IF(A_Region2="РБ",VLOOKUP(CB12,CB12:CW12,CB12,0)*Belarus*(1-$C$45),VLOOKUP(CB12,CB12:CW12,CB12,0)*B_EUR*(1-$C$45))),2))</f>
        <v>8.32</v>
      </c>
      <c r="G12" s="47">
        <f t="shared" ref="G12:G17" si="29">IF((ISTEXT(VLOOKUP(CY12,CY12:DT12,CY12,0)))=TRUE,VLOOKUP(CY12,CY12:DT12,CY12,0),ROUND(IF(AND(NOT(A_Region2="РБ"),NOT(A_Region2="EUR")),VLOOKUP(CY12,CY12:DT12,CY12,0)*(1-$C$45),IF(A_Region2="РБ",VLOOKUP(CY12,CY12:DT12,CY12,0)*Belarus*(1-$C$45),VLOOKUP(CY12,CY12:DT12,CY12,0)*B_EUR*(1-$C$45))),2))</f>
        <v>6.89</v>
      </c>
      <c r="J12" s="36">
        <f t="shared" si="0"/>
        <v>4</v>
      </c>
      <c r="K12" s="40">
        <v>435</v>
      </c>
      <c r="L12" s="40">
        <f t="shared" ref="L12:L26" si="30">K12</f>
        <v>435</v>
      </c>
      <c r="M12" s="40">
        <f t="shared" ref="M12:M26" si="31">K12</f>
        <v>435</v>
      </c>
      <c r="N12" s="40">
        <f t="shared" ref="N12:N26" si="32">K12</f>
        <v>435</v>
      </c>
      <c r="O12" s="40">
        <f t="shared" ref="O12:O26" si="33">K12</f>
        <v>435</v>
      </c>
      <c r="P12" s="40">
        <f t="shared" ref="P12:P26" si="34">K12</f>
        <v>435</v>
      </c>
      <c r="Q12" s="40">
        <f t="shared" ref="Q12:Q26" si="35">K12</f>
        <v>435</v>
      </c>
      <c r="R12" s="40">
        <f t="shared" ref="R12:R26" si="36">K12</f>
        <v>435</v>
      </c>
      <c r="S12" s="40">
        <f t="shared" si="1"/>
        <v>435</v>
      </c>
      <c r="T12" s="40">
        <f t="shared" ref="T12:T26" si="37">K12</f>
        <v>435</v>
      </c>
      <c r="U12" s="40">
        <f t="shared" si="19"/>
        <v>435</v>
      </c>
      <c r="V12" s="40">
        <f t="shared" si="20"/>
        <v>435</v>
      </c>
      <c r="W12" s="40">
        <f t="shared" si="10"/>
        <v>435</v>
      </c>
      <c r="X12" s="40">
        <f t="shared" si="11"/>
        <v>435</v>
      </c>
      <c r="Y12" s="40">
        <f t="shared" si="21"/>
        <v>435</v>
      </c>
      <c r="Z12" s="40">
        <f t="shared" si="2"/>
        <v>435</v>
      </c>
      <c r="AA12" s="40">
        <f>Y12</f>
        <v>435</v>
      </c>
      <c r="AB12" s="40">
        <f t="shared" ref="AB12:AB26" si="38">K12</f>
        <v>435</v>
      </c>
      <c r="AC12" s="40">
        <f t="shared" ref="AC12:AC26" si="39">AB12*1.1</f>
        <v>478.50000000000006</v>
      </c>
      <c r="AD12" s="40">
        <f t="shared" si="22"/>
        <v>435</v>
      </c>
      <c r="AE12" s="40"/>
      <c r="AG12" s="36">
        <f t="shared" si="3"/>
        <v>4</v>
      </c>
      <c r="AH12" s="40">
        <v>277</v>
      </c>
      <c r="AI12" s="40">
        <f t="shared" ref="AI12:AI26" si="40">AH12</f>
        <v>277</v>
      </c>
      <c r="AJ12" s="40">
        <f t="shared" ref="AJ12:AJ26" si="41">AH12</f>
        <v>277</v>
      </c>
      <c r="AK12" s="40">
        <f t="shared" ref="AK12:AK26" si="42">AH12</f>
        <v>277</v>
      </c>
      <c r="AL12" s="40">
        <f t="shared" ref="AL12:AL26" si="43">AH12</f>
        <v>277</v>
      </c>
      <c r="AM12" s="40">
        <f t="shared" ref="AM12:AM26" si="44">AH12</f>
        <v>277</v>
      </c>
      <c r="AN12" s="40">
        <f t="shared" ref="AN12:AN26" si="45">AH12</f>
        <v>277</v>
      </c>
      <c r="AO12" s="40">
        <f t="shared" ref="AO12:AO26" si="46">AH12</f>
        <v>277</v>
      </c>
      <c r="AP12" s="40">
        <f t="shared" si="4"/>
        <v>277</v>
      </c>
      <c r="AQ12" s="40">
        <f t="shared" ref="AQ12:AQ26" si="47">AH12</f>
        <v>277</v>
      </c>
      <c r="AR12" s="40">
        <f t="shared" si="23"/>
        <v>277</v>
      </c>
      <c r="AS12" s="40">
        <f t="shared" si="24"/>
        <v>277</v>
      </c>
      <c r="AT12" s="40">
        <f t="shared" si="5"/>
        <v>277</v>
      </c>
      <c r="AU12" s="40">
        <f t="shared" si="6"/>
        <v>277</v>
      </c>
      <c r="AV12" s="40">
        <v>256</v>
      </c>
      <c r="AW12" s="40">
        <f t="shared" si="7"/>
        <v>256</v>
      </c>
      <c r="AX12" s="40">
        <f>AV12</f>
        <v>256</v>
      </c>
      <c r="AY12" s="40">
        <f t="shared" ref="AY12:AY26" si="48">AH12</f>
        <v>277</v>
      </c>
      <c r="AZ12" s="40">
        <f t="shared" si="25"/>
        <v>304.70000000000005</v>
      </c>
      <c r="BA12" s="40">
        <f t="shared" si="26"/>
        <v>277</v>
      </c>
      <c r="BB12" s="40"/>
      <c r="BD12" s="36">
        <f t="shared" ref="BD12:BD26" si="49">MATCH(A_Region2,$BD$8:$BY$8,0)</f>
        <v>4</v>
      </c>
      <c r="BE12" s="40">
        <v>248</v>
      </c>
      <c r="BF12" s="40">
        <f t="shared" ref="BF12:BF26" si="50">BE12</f>
        <v>248</v>
      </c>
      <c r="BG12" s="40">
        <f t="shared" ref="BG12:BG26" si="51">BE12</f>
        <v>248</v>
      </c>
      <c r="BH12" s="40">
        <f t="shared" ref="BH12:BH26" si="52">BE12</f>
        <v>248</v>
      </c>
      <c r="BI12" s="40">
        <f t="shared" ref="BI12:BI26" si="53">BE12</f>
        <v>248</v>
      </c>
      <c r="BJ12" s="40">
        <f t="shared" ref="BJ12:BJ26" si="54">BE12</f>
        <v>248</v>
      </c>
      <c r="BK12" s="40">
        <f t="shared" ref="BK12:BK26" si="55">BE12</f>
        <v>248</v>
      </c>
      <c r="BL12" s="40">
        <f t="shared" ref="BL12:BL26" si="56">BE12</f>
        <v>248</v>
      </c>
      <c r="BM12" s="40">
        <f t="shared" ref="BM12:BM20" si="57">BJ12</f>
        <v>248</v>
      </c>
      <c r="BN12" s="40">
        <f t="shared" ref="BN12:BN26" si="58">BE12</f>
        <v>248</v>
      </c>
      <c r="BO12" s="40">
        <f t="shared" ref="BO12:BO26" si="59">BN12</f>
        <v>248</v>
      </c>
      <c r="BP12" s="40">
        <f t="shared" ref="BP12:BP26" si="60">BN12</f>
        <v>248</v>
      </c>
      <c r="BQ12" s="40">
        <f t="shared" si="12"/>
        <v>248</v>
      </c>
      <c r="BR12" s="40">
        <f t="shared" si="13"/>
        <v>248</v>
      </c>
      <c r="BS12" s="40">
        <v>230</v>
      </c>
      <c r="BT12" s="40">
        <f t="shared" si="14"/>
        <v>230</v>
      </c>
      <c r="BU12" s="40">
        <f>BS12</f>
        <v>230</v>
      </c>
      <c r="BV12" s="40">
        <f t="shared" ref="BV12:BV26" si="61">BE12</f>
        <v>248</v>
      </c>
      <c r="BW12" s="40">
        <f t="shared" ref="BW12:BW26" si="62">BV12*1.1</f>
        <v>272.8</v>
      </c>
      <c r="BX12" s="40">
        <f t="shared" ref="BX12:BX26" si="63">BV12</f>
        <v>248</v>
      </c>
      <c r="BY12" s="40"/>
      <c r="CB12" s="36">
        <f t="shared" ref="CB12:CB26" si="64">MATCH(A_Region2,$CB$8:$CW$8,0)</f>
        <v>4</v>
      </c>
      <c r="CC12" s="40">
        <v>348</v>
      </c>
      <c r="CD12" s="40">
        <f t="shared" ref="CD12:CD20" si="65">CC12</f>
        <v>348</v>
      </c>
      <c r="CE12" s="40">
        <f t="shared" ref="CE12:CE20" si="66">CC12</f>
        <v>348</v>
      </c>
      <c r="CF12" s="40">
        <f t="shared" ref="CF12:CF20" si="67">CC12</f>
        <v>348</v>
      </c>
      <c r="CG12" s="40">
        <f t="shared" ref="CG12:CG20" si="68">CC12</f>
        <v>348</v>
      </c>
      <c r="CH12" s="40">
        <f t="shared" ref="CH12:CH20" si="69">CC12</f>
        <v>348</v>
      </c>
      <c r="CI12" s="40">
        <f t="shared" ref="CI12:CI20" si="70">CC12</f>
        <v>348</v>
      </c>
      <c r="CJ12" s="40">
        <f t="shared" ref="CJ12:CJ20" si="71">CC12</f>
        <v>348</v>
      </c>
      <c r="CK12" s="40">
        <f t="shared" ref="CK12:CK18" si="72">CH12</f>
        <v>348</v>
      </c>
      <c r="CL12" s="40">
        <f t="shared" ref="CL12:CL20" si="73">CC12</f>
        <v>348</v>
      </c>
      <c r="CM12" s="40">
        <f t="shared" ref="CM12:CM26" si="74">CL12</f>
        <v>348</v>
      </c>
      <c r="CN12" s="40">
        <f t="shared" ref="CN12:CN26" si="75">CL12</f>
        <v>348</v>
      </c>
      <c r="CO12" s="40">
        <f t="shared" si="15"/>
        <v>348</v>
      </c>
      <c r="CP12" s="40">
        <f t="shared" si="16"/>
        <v>348</v>
      </c>
      <c r="CQ12" s="40">
        <v>322</v>
      </c>
      <c r="CR12" s="40">
        <f t="shared" ref="CR12:CR18" si="76">CQ12</f>
        <v>322</v>
      </c>
      <c r="CS12" s="40">
        <f t="shared" ref="CS12:CS20" si="77">CQ12</f>
        <v>322</v>
      </c>
      <c r="CT12" s="40">
        <f t="shared" ref="CT12:CT20" si="78">CC12</f>
        <v>348</v>
      </c>
      <c r="CU12" s="40">
        <f t="shared" ref="CU12:CU20" si="79">CT12*1.1</f>
        <v>382.8</v>
      </c>
      <c r="CV12" s="40">
        <f t="shared" ref="CV12:CV20" si="80">CT12</f>
        <v>348</v>
      </c>
      <c r="CW12" s="40"/>
      <c r="CY12" s="36">
        <f t="shared" ref="CY12:CY26" si="81">MATCH(A_Region2,$CY$8:$DT$8,0)</f>
        <v>4</v>
      </c>
      <c r="CZ12" s="40">
        <v>288</v>
      </c>
      <c r="DA12" s="40">
        <f t="shared" ref="DA12:DA26" si="82">CZ12</f>
        <v>288</v>
      </c>
      <c r="DB12" s="40">
        <f t="shared" ref="DB12:DB26" si="83">CZ12</f>
        <v>288</v>
      </c>
      <c r="DC12" s="40">
        <f t="shared" ref="DC12:DC26" si="84">CZ12</f>
        <v>288</v>
      </c>
      <c r="DD12" s="40">
        <f t="shared" ref="DD12:DD26" si="85">CZ12</f>
        <v>288</v>
      </c>
      <c r="DE12" s="40">
        <f t="shared" ref="DE12:DE26" si="86">CZ12</f>
        <v>288</v>
      </c>
      <c r="DF12" s="40">
        <f t="shared" ref="DF12:DF26" si="87">CZ12</f>
        <v>288</v>
      </c>
      <c r="DG12" s="40">
        <f t="shared" ref="DG12:DG26" si="88">CZ12</f>
        <v>288</v>
      </c>
      <c r="DH12" s="40">
        <f t="shared" ref="DH12:DH17" si="89">DE12</f>
        <v>288</v>
      </c>
      <c r="DI12" s="40">
        <f t="shared" ref="DI12:DI26" si="90">CZ12</f>
        <v>288</v>
      </c>
      <c r="DJ12" s="40">
        <f t="shared" ref="DJ12:DJ26" si="91">DI12</f>
        <v>288</v>
      </c>
      <c r="DK12" s="40">
        <f t="shared" ref="DK12:DK26" si="92">DI12</f>
        <v>288</v>
      </c>
      <c r="DL12" s="40">
        <f t="shared" si="17"/>
        <v>288</v>
      </c>
      <c r="DM12" s="40">
        <f t="shared" si="18"/>
        <v>288</v>
      </c>
      <c r="DN12" s="40">
        <v>266</v>
      </c>
      <c r="DO12" s="40">
        <f t="shared" ref="DO12:DO17" si="93">DN12</f>
        <v>266</v>
      </c>
      <c r="DP12" s="40">
        <f t="shared" ref="DP12:DP26" si="94">DN12</f>
        <v>266</v>
      </c>
      <c r="DQ12" s="40">
        <f t="shared" ref="DQ12:DQ26" si="95">CZ12</f>
        <v>288</v>
      </c>
      <c r="DR12" s="40">
        <f t="shared" ref="DR12:DR26" si="96">DQ12*1.1</f>
        <v>316.8</v>
      </c>
      <c r="DS12" s="40">
        <f t="shared" ref="DS12:DS26" si="97">DQ12</f>
        <v>288</v>
      </c>
      <c r="DT12" s="40"/>
    </row>
    <row r="13" spans="1:124" x14ac:dyDescent="0.2">
      <c r="A13" s="49" t="s">
        <v>34</v>
      </c>
      <c r="B13" s="145" t="s">
        <v>112</v>
      </c>
      <c r="C13" s="47">
        <f t="shared" si="8"/>
        <v>8.68</v>
      </c>
      <c r="D13" s="47">
        <f t="shared" si="9"/>
        <v>4.33</v>
      </c>
      <c r="E13" s="47">
        <f t="shared" si="27"/>
        <v>3.68</v>
      </c>
      <c r="F13" s="47">
        <f t="shared" si="28"/>
        <v>5.43</v>
      </c>
      <c r="G13" s="47">
        <f t="shared" si="29"/>
        <v>4.2300000000000004</v>
      </c>
      <c r="J13" s="36">
        <f t="shared" si="0"/>
        <v>4</v>
      </c>
      <c r="K13" s="40">
        <v>363</v>
      </c>
      <c r="L13" s="40">
        <f t="shared" si="30"/>
        <v>363</v>
      </c>
      <c r="M13" s="40">
        <f t="shared" si="31"/>
        <v>363</v>
      </c>
      <c r="N13" s="40">
        <f t="shared" si="32"/>
        <v>363</v>
      </c>
      <c r="O13" s="40">
        <f t="shared" si="33"/>
        <v>363</v>
      </c>
      <c r="P13" s="40">
        <f t="shared" si="34"/>
        <v>363</v>
      </c>
      <c r="Q13" s="40">
        <f t="shared" si="35"/>
        <v>363</v>
      </c>
      <c r="R13" s="40">
        <f t="shared" si="36"/>
        <v>363</v>
      </c>
      <c r="S13" s="40">
        <f t="shared" si="1"/>
        <v>363</v>
      </c>
      <c r="T13" s="40">
        <f t="shared" si="37"/>
        <v>363</v>
      </c>
      <c r="U13" s="40">
        <f t="shared" si="19"/>
        <v>363</v>
      </c>
      <c r="V13" s="40">
        <f t="shared" si="20"/>
        <v>363</v>
      </c>
      <c r="W13" s="40">
        <f t="shared" si="10"/>
        <v>363</v>
      </c>
      <c r="X13" s="40">
        <f t="shared" si="11"/>
        <v>363</v>
      </c>
      <c r="Y13" s="40">
        <f t="shared" si="21"/>
        <v>363</v>
      </c>
      <c r="Z13" s="40">
        <f t="shared" si="2"/>
        <v>363</v>
      </c>
      <c r="AA13" s="40">
        <f t="shared" ref="AA13:AA26" si="98">Y13</f>
        <v>363</v>
      </c>
      <c r="AB13" s="40">
        <f t="shared" si="38"/>
        <v>363</v>
      </c>
      <c r="AC13" s="40">
        <f t="shared" si="39"/>
        <v>399.3</v>
      </c>
      <c r="AD13" s="40">
        <f t="shared" si="22"/>
        <v>363</v>
      </c>
      <c r="AE13" s="40"/>
      <c r="AG13" s="36">
        <f t="shared" si="3"/>
        <v>4</v>
      </c>
      <c r="AH13" s="40">
        <v>181</v>
      </c>
      <c r="AI13" s="40">
        <f t="shared" si="40"/>
        <v>181</v>
      </c>
      <c r="AJ13" s="40">
        <f t="shared" si="41"/>
        <v>181</v>
      </c>
      <c r="AK13" s="40">
        <f t="shared" si="42"/>
        <v>181</v>
      </c>
      <c r="AL13" s="40">
        <f t="shared" si="43"/>
        <v>181</v>
      </c>
      <c r="AM13" s="40">
        <f t="shared" si="44"/>
        <v>181</v>
      </c>
      <c r="AN13" s="40">
        <f t="shared" si="45"/>
        <v>181</v>
      </c>
      <c r="AO13" s="40">
        <f t="shared" si="46"/>
        <v>181</v>
      </c>
      <c r="AP13" s="40">
        <f t="shared" si="4"/>
        <v>181</v>
      </c>
      <c r="AQ13" s="40">
        <f t="shared" si="47"/>
        <v>181</v>
      </c>
      <c r="AR13" s="40">
        <f t="shared" si="23"/>
        <v>181</v>
      </c>
      <c r="AS13" s="40">
        <f t="shared" si="24"/>
        <v>181</v>
      </c>
      <c r="AT13" s="40">
        <f t="shared" si="5"/>
        <v>181</v>
      </c>
      <c r="AU13" s="40">
        <f t="shared" si="6"/>
        <v>181</v>
      </c>
      <c r="AV13" s="40">
        <v>170</v>
      </c>
      <c r="AW13" s="40">
        <f t="shared" si="7"/>
        <v>170</v>
      </c>
      <c r="AX13" s="40">
        <f t="shared" ref="AX13:AX26" si="99">AV13</f>
        <v>170</v>
      </c>
      <c r="AY13" s="40">
        <f t="shared" si="48"/>
        <v>181</v>
      </c>
      <c r="AZ13" s="40">
        <f t="shared" si="25"/>
        <v>199.10000000000002</v>
      </c>
      <c r="BA13" s="40">
        <f t="shared" si="26"/>
        <v>181</v>
      </c>
      <c r="BB13" s="40"/>
      <c r="BD13" s="36">
        <f t="shared" si="49"/>
        <v>4</v>
      </c>
      <c r="BE13" s="40">
        <v>154</v>
      </c>
      <c r="BF13" s="40">
        <f t="shared" si="50"/>
        <v>154</v>
      </c>
      <c r="BG13" s="40">
        <f t="shared" si="51"/>
        <v>154</v>
      </c>
      <c r="BH13" s="40">
        <f t="shared" si="52"/>
        <v>154</v>
      </c>
      <c r="BI13" s="40">
        <f t="shared" si="53"/>
        <v>154</v>
      </c>
      <c r="BJ13" s="40">
        <f t="shared" si="54"/>
        <v>154</v>
      </c>
      <c r="BK13" s="40">
        <f t="shared" si="55"/>
        <v>154</v>
      </c>
      <c r="BL13" s="40">
        <f t="shared" si="56"/>
        <v>154</v>
      </c>
      <c r="BM13" s="40">
        <f t="shared" si="57"/>
        <v>154</v>
      </c>
      <c r="BN13" s="40">
        <f t="shared" si="58"/>
        <v>154</v>
      </c>
      <c r="BO13" s="40">
        <f t="shared" si="59"/>
        <v>154</v>
      </c>
      <c r="BP13" s="40">
        <f t="shared" si="60"/>
        <v>154</v>
      </c>
      <c r="BQ13" s="40">
        <f t="shared" si="12"/>
        <v>154</v>
      </c>
      <c r="BR13" s="40">
        <f t="shared" si="13"/>
        <v>154</v>
      </c>
      <c r="BS13" s="40">
        <v>143</v>
      </c>
      <c r="BT13" s="40">
        <f t="shared" si="14"/>
        <v>143</v>
      </c>
      <c r="BU13" s="40">
        <f t="shared" ref="BU13:BU25" si="100">BS13</f>
        <v>143</v>
      </c>
      <c r="BV13" s="40">
        <f t="shared" si="61"/>
        <v>154</v>
      </c>
      <c r="BW13" s="40">
        <f t="shared" si="62"/>
        <v>169.4</v>
      </c>
      <c r="BX13" s="40">
        <f t="shared" si="63"/>
        <v>154</v>
      </c>
      <c r="BY13" s="40"/>
      <c r="CB13" s="36">
        <f t="shared" si="64"/>
        <v>4</v>
      </c>
      <c r="CC13" s="40">
        <v>227</v>
      </c>
      <c r="CD13" s="40">
        <f t="shared" si="65"/>
        <v>227</v>
      </c>
      <c r="CE13" s="40">
        <f t="shared" si="66"/>
        <v>227</v>
      </c>
      <c r="CF13" s="40">
        <f t="shared" si="67"/>
        <v>227</v>
      </c>
      <c r="CG13" s="40">
        <f t="shared" si="68"/>
        <v>227</v>
      </c>
      <c r="CH13" s="40">
        <f t="shared" si="69"/>
        <v>227</v>
      </c>
      <c r="CI13" s="40">
        <f t="shared" si="70"/>
        <v>227</v>
      </c>
      <c r="CJ13" s="40">
        <f t="shared" si="71"/>
        <v>227</v>
      </c>
      <c r="CK13" s="40">
        <f t="shared" si="72"/>
        <v>227</v>
      </c>
      <c r="CL13" s="40">
        <f t="shared" si="73"/>
        <v>227</v>
      </c>
      <c r="CM13" s="40">
        <f t="shared" si="74"/>
        <v>227</v>
      </c>
      <c r="CN13" s="40">
        <f t="shared" si="75"/>
        <v>227</v>
      </c>
      <c r="CO13" s="40">
        <f t="shared" si="15"/>
        <v>227</v>
      </c>
      <c r="CP13" s="40">
        <f t="shared" si="16"/>
        <v>227</v>
      </c>
      <c r="CQ13" s="40">
        <v>208</v>
      </c>
      <c r="CR13" s="40">
        <f t="shared" si="76"/>
        <v>208</v>
      </c>
      <c r="CS13" s="40">
        <f t="shared" si="77"/>
        <v>208</v>
      </c>
      <c r="CT13" s="40">
        <f t="shared" si="78"/>
        <v>227</v>
      </c>
      <c r="CU13" s="40">
        <f t="shared" si="79"/>
        <v>249.70000000000002</v>
      </c>
      <c r="CV13" s="40">
        <f t="shared" si="80"/>
        <v>227</v>
      </c>
      <c r="CW13" s="40"/>
      <c r="CY13" s="36">
        <f t="shared" si="81"/>
        <v>4</v>
      </c>
      <c r="CZ13" s="40">
        <v>177</v>
      </c>
      <c r="DA13" s="40">
        <f t="shared" si="82"/>
        <v>177</v>
      </c>
      <c r="DB13" s="40">
        <f t="shared" si="83"/>
        <v>177</v>
      </c>
      <c r="DC13" s="40">
        <f t="shared" si="84"/>
        <v>177</v>
      </c>
      <c r="DD13" s="40">
        <f t="shared" si="85"/>
        <v>177</v>
      </c>
      <c r="DE13" s="40">
        <f t="shared" si="86"/>
        <v>177</v>
      </c>
      <c r="DF13" s="40">
        <f t="shared" si="87"/>
        <v>177</v>
      </c>
      <c r="DG13" s="40">
        <f t="shared" si="88"/>
        <v>177</v>
      </c>
      <c r="DH13" s="40">
        <f t="shared" si="89"/>
        <v>177</v>
      </c>
      <c r="DI13" s="40">
        <f t="shared" si="90"/>
        <v>177</v>
      </c>
      <c r="DJ13" s="40">
        <f t="shared" si="91"/>
        <v>177</v>
      </c>
      <c r="DK13" s="40">
        <f t="shared" si="92"/>
        <v>177</v>
      </c>
      <c r="DL13" s="40">
        <f t="shared" si="17"/>
        <v>177</v>
      </c>
      <c r="DM13" s="40">
        <f t="shared" si="18"/>
        <v>177</v>
      </c>
      <c r="DN13" s="40">
        <v>165</v>
      </c>
      <c r="DO13" s="40">
        <f t="shared" si="93"/>
        <v>165</v>
      </c>
      <c r="DP13" s="40">
        <f t="shared" si="94"/>
        <v>165</v>
      </c>
      <c r="DQ13" s="40">
        <f t="shared" si="95"/>
        <v>177</v>
      </c>
      <c r="DR13" s="40">
        <f t="shared" si="96"/>
        <v>194.70000000000002</v>
      </c>
      <c r="DS13" s="40">
        <f t="shared" si="97"/>
        <v>177</v>
      </c>
      <c r="DT13" s="40"/>
    </row>
    <row r="14" spans="1:124" ht="14.25" x14ac:dyDescent="0.2">
      <c r="A14" s="49" t="s">
        <v>114</v>
      </c>
      <c r="B14" s="145" t="s">
        <v>112</v>
      </c>
      <c r="C14" s="47">
        <f t="shared" si="8"/>
        <v>44.08</v>
      </c>
      <c r="D14" s="47">
        <f t="shared" si="9"/>
        <v>21.96</v>
      </c>
      <c r="E14" s="47">
        <f t="shared" si="27"/>
        <v>18.71</v>
      </c>
      <c r="F14" s="47">
        <f t="shared" si="28"/>
        <v>27.48</v>
      </c>
      <c r="G14" s="47">
        <f t="shared" si="29"/>
        <v>21.53</v>
      </c>
      <c r="J14" s="36">
        <f t="shared" si="0"/>
        <v>4</v>
      </c>
      <c r="K14" s="40">
        <v>1843</v>
      </c>
      <c r="L14" s="40">
        <f t="shared" si="30"/>
        <v>1843</v>
      </c>
      <c r="M14" s="40">
        <f t="shared" si="31"/>
        <v>1843</v>
      </c>
      <c r="N14" s="40">
        <f t="shared" si="32"/>
        <v>1843</v>
      </c>
      <c r="O14" s="40">
        <f t="shared" si="33"/>
        <v>1843</v>
      </c>
      <c r="P14" s="40">
        <f t="shared" si="34"/>
        <v>1843</v>
      </c>
      <c r="Q14" s="40">
        <f t="shared" si="35"/>
        <v>1843</v>
      </c>
      <c r="R14" s="40">
        <f t="shared" si="36"/>
        <v>1843</v>
      </c>
      <c r="S14" s="40">
        <f t="shared" si="1"/>
        <v>1843</v>
      </c>
      <c r="T14" s="40">
        <f t="shared" si="37"/>
        <v>1843</v>
      </c>
      <c r="U14" s="40">
        <f t="shared" si="19"/>
        <v>1843</v>
      </c>
      <c r="V14" s="40">
        <f t="shared" si="20"/>
        <v>1843</v>
      </c>
      <c r="W14" s="40">
        <f t="shared" si="10"/>
        <v>1843</v>
      </c>
      <c r="X14" s="40">
        <f t="shared" si="11"/>
        <v>1843</v>
      </c>
      <c r="Y14" s="40">
        <f t="shared" si="21"/>
        <v>1843</v>
      </c>
      <c r="Z14" s="40">
        <f t="shared" si="2"/>
        <v>1843</v>
      </c>
      <c r="AA14" s="40">
        <f t="shared" si="98"/>
        <v>1843</v>
      </c>
      <c r="AB14" s="40">
        <f t="shared" si="38"/>
        <v>1843</v>
      </c>
      <c r="AC14" s="40">
        <f t="shared" si="39"/>
        <v>2027.3000000000002</v>
      </c>
      <c r="AD14" s="40">
        <f t="shared" si="22"/>
        <v>1843</v>
      </c>
      <c r="AE14" s="40"/>
      <c r="AG14" s="36">
        <f t="shared" si="3"/>
        <v>4</v>
      </c>
      <c r="AH14" s="40">
        <v>918</v>
      </c>
      <c r="AI14" s="40">
        <f t="shared" si="40"/>
        <v>918</v>
      </c>
      <c r="AJ14" s="40">
        <f t="shared" si="41"/>
        <v>918</v>
      </c>
      <c r="AK14" s="40">
        <f t="shared" si="42"/>
        <v>918</v>
      </c>
      <c r="AL14" s="40">
        <f t="shared" si="43"/>
        <v>918</v>
      </c>
      <c r="AM14" s="40">
        <f t="shared" si="44"/>
        <v>918</v>
      </c>
      <c r="AN14" s="40">
        <f t="shared" si="45"/>
        <v>918</v>
      </c>
      <c r="AO14" s="40">
        <f t="shared" si="46"/>
        <v>918</v>
      </c>
      <c r="AP14" s="40">
        <f t="shared" si="4"/>
        <v>918</v>
      </c>
      <c r="AQ14" s="40">
        <f t="shared" si="47"/>
        <v>918</v>
      </c>
      <c r="AR14" s="40">
        <f t="shared" si="23"/>
        <v>918</v>
      </c>
      <c r="AS14" s="40">
        <f t="shared" si="24"/>
        <v>918</v>
      </c>
      <c r="AT14" s="40">
        <f t="shared" si="5"/>
        <v>918</v>
      </c>
      <c r="AU14" s="40">
        <f t="shared" si="6"/>
        <v>918</v>
      </c>
      <c r="AV14" s="40">
        <v>853</v>
      </c>
      <c r="AW14" s="40">
        <f t="shared" si="7"/>
        <v>853</v>
      </c>
      <c r="AX14" s="40">
        <f t="shared" si="99"/>
        <v>853</v>
      </c>
      <c r="AY14" s="40">
        <f t="shared" si="48"/>
        <v>918</v>
      </c>
      <c r="AZ14" s="40">
        <f t="shared" si="25"/>
        <v>1009.8000000000001</v>
      </c>
      <c r="BA14" s="40">
        <f t="shared" si="26"/>
        <v>918</v>
      </c>
      <c r="BB14" s="40"/>
      <c r="BD14" s="36">
        <f t="shared" si="49"/>
        <v>4</v>
      </c>
      <c r="BE14" s="40">
        <v>782</v>
      </c>
      <c r="BF14" s="40">
        <f t="shared" si="50"/>
        <v>782</v>
      </c>
      <c r="BG14" s="40">
        <f t="shared" si="51"/>
        <v>782</v>
      </c>
      <c r="BH14" s="40">
        <f t="shared" si="52"/>
        <v>782</v>
      </c>
      <c r="BI14" s="40">
        <f t="shared" si="53"/>
        <v>782</v>
      </c>
      <c r="BJ14" s="40">
        <f t="shared" si="54"/>
        <v>782</v>
      </c>
      <c r="BK14" s="40">
        <f t="shared" si="55"/>
        <v>782</v>
      </c>
      <c r="BL14" s="40">
        <f t="shared" si="56"/>
        <v>782</v>
      </c>
      <c r="BM14" s="40">
        <f t="shared" si="57"/>
        <v>782</v>
      </c>
      <c r="BN14" s="40">
        <f t="shared" si="58"/>
        <v>782</v>
      </c>
      <c r="BO14" s="40">
        <f t="shared" si="59"/>
        <v>782</v>
      </c>
      <c r="BP14" s="40">
        <f t="shared" si="60"/>
        <v>782</v>
      </c>
      <c r="BQ14" s="40">
        <f t="shared" si="12"/>
        <v>782</v>
      </c>
      <c r="BR14" s="40">
        <f t="shared" si="13"/>
        <v>782</v>
      </c>
      <c r="BS14" s="40">
        <v>723</v>
      </c>
      <c r="BT14" s="40">
        <f t="shared" si="14"/>
        <v>723</v>
      </c>
      <c r="BU14" s="40">
        <f t="shared" si="100"/>
        <v>723</v>
      </c>
      <c r="BV14" s="40">
        <f t="shared" si="61"/>
        <v>782</v>
      </c>
      <c r="BW14" s="40">
        <f t="shared" si="62"/>
        <v>860.2</v>
      </c>
      <c r="BX14" s="40">
        <f t="shared" si="63"/>
        <v>782</v>
      </c>
      <c r="BY14" s="40"/>
      <c r="CB14" s="36">
        <f t="shared" si="64"/>
        <v>4</v>
      </c>
      <c r="CC14" s="40">
        <v>1149</v>
      </c>
      <c r="CD14" s="40">
        <f t="shared" si="65"/>
        <v>1149</v>
      </c>
      <c r="CE14" s="40">
        <f t="shared" si="66"/>
        <v>1149</v>
      </c>
      <c r="CF14" s="40">
        <f t="shared" si="67"/>
        <v>1149</v>
      </c>
      <c r="CG14" s="40">
        <f t="shared" si="68"/>
        <v>1149</v>
      </c>
      <c r="CH14" s="40">
        <f t="shared" si="69"/>
        <v>1149</v>
      </c>
      <c r="CI14" s="40">
        <f t="shared" si="70"/>
        <v>1149</v>
      </c>
      <c r="CJ14" s="40">
        <f t="shared" si="71"/>
        <v>1149</v>
      </c>
      <c r="CK14" s="40">
        <f t="shared" si="72"/>
        <v>1149</v>
      </c>
      <c r="CL14" s="40">
        <f t="shared" si="73"/>
        <v>1149</v>
      </c>
      <c r="CM14" s="40">
        <f t="shared" si="74"/>
        <v>1149</v>
      </c>
      <c r="CN14" s="40">
        <f t="shared" si="75"/>
        <v>1149</v>
      </c>
      <c r="CO14" s="40">
        <f t="shared" si="15"/>
        <v>1149</v>
      </c>
      <c r="CP14" s="40">
        <f t="shared" si="16"/>
        <v>1149</v>
      </c>
      <c r="CQ14" s="40">
        <v>1062</v>
      </c>
      <c r="CR14" s="40">
        <f t="shared" si="76"/>
        <v>1062</v>
      </c>
      <c r="CS14" s="40">
        <f t="shared" si="77"/>
        <v>1062</v>
      </c>
      <c r="CT14" s="40">
        <f t="shared" si="78"/>
        <v>1149</v>
      </c>
      <c r="CU14" s="40">
        <f t="shared" si="79"/>
        <v>1263.9000000000001</v>
      </c>
      <c r="CV14" s="40">
        <f t="shared" si="80"/>
        <v>1149</v>
      </c>
      <c r="CW14" s="40"/>
      <c r="CY14" s="36">
        <f t="shared" si="81"/>
        <v>4</v>
      </c>
      <c r="CZ14" s="40">
        <v>900</v>
      </c>
      <c r="DA14" s="40">
        <f t="shared" si="82"/>
        <v>900</v>
      </c>
      <c r="DB14" s="40">
        <f t="shared" si="83"/>
        <v>900</v>
      </c>
      <c r="DC14" s="40">
        <f t="shared" si="84"/>
        <v>900</v>
      </c>
      <c r="DD14" s="40">
        <f t="shared" si="85"/>
        <v>900</v>
      </c>
      <c r="DE14" s="40">
        <f t="shared" si="86"/>
        <v>900</v>
      </c>
      <c r="DF14" s="40">
        <f t="shared" si="87"/>
        <v>900</v>
      </c>
      <c r="DG14" s="40">
        <f t="shared" si="88"/>
        <v>900</v>
      </c>
      <c r="DH14" s="40">
        <f t="shared" si="89"/>
        <v>900</v>
      </c>
      <c r="DI14" s="40">
        <f t="shared" si="90"/>
        <v>900</v>
      </c>
      <c r="DJ14" s="40">
        <f t="shared" si="91"/>
        <v>900</v>
      </c>
      <c r="DK14" s="40">
        <f t="shared" si="92"/>
        <v>900</v>
      </c>
      <c r="DL14" s="40">
        <f t="shared" si="17"/>
        <v>900</v>
      </c>
      <c r="DM14" s="40">
        <f t="shared" si="18"/>
        <v>900</v>
      </c>
      <c r="DN14" s="40">
        <v>832</v>
      </c>
      <c r="DO14" s="40">
        <f t="shared" si="93"/>
        <v>832</v>
      </c>
      <c r="DP14" s="40">
        <f t="shared" si="94"/>
        <v>832</v>
      </c>
      <c r="DQ14" s="40">
        <f t="shared" si="95"/>
        <v>900</v>
      </c>
      <c r="DR14" s="40">
        <f t="shared" si="96"/>
        <v>990.00000000000011</v>
      </c>
      <c r="DS14" s="40">
        <f t="shared" si="97"/>
        <v>900</v>
      </c>
      <c r="DT14" s="40"/>
    </row>
    <row r="15" spans="1:124" ht="14.25" x14ac:dyDescent="0.2">
      <c r="A15" s="49" t="s">
        <v>115</v>
      </c>
      <c r="B15" s="145" t="s">
        <v>112</v>
      </c>
      <c r="C15" s="47">
        <f t="shared" si="8"/>
        <v>44.08</v>
      </c>
      <c r="D15" s="47">
        <f t="shared" si="9"/>
        <v>21.96</v>
      </c>
      <c r="E15" s="47">
        <f t="shared" si="27"/>
        <v>18.71</v>
      </c>
      <c r="F15" s="47">
        <f t="shared" si="28"/>
        <v>27.48</v>
      </c>
      <c r="G15" s="47">
        <f t="shared" si="29"/>
        <v>21.53</v>
      </c>
      <c r="J15" s="36">
        <f t="shared" si="0"/>
        <v>4</v>
      </c>
      <c r="K15" s="40">
        <v>1843</v>
      </c>
      <c r="L15" s="40">
        <f t="shared" si="30"/>
        <v>1843</v>
      </c>
      <c r="M15" s="40">
        <f t="shared" si="31"/>
        <v>1843</v>
      </c>
      <c r="N15" s="40">
        <f t="shared" si="32"/>
        <v>1843</v>
      </c>
      <c r="O15" s="40">
        <f t="shared" si="33"/>
        <v>1843</v>
      </c>
      <c r="P15" s="40">
        <f t="shared" si="34"/>
        <v>1843</v>
      </c>
      <c r="Q15" s="40">
        <f t="shared" si="35"/>
        <v>1843</v>
      </c>
      <c r="R15" s="40">
        <f t="shared" si="36"/>
        <v>1843</v>
      </c>
      <c r="S15" s="40">
        <f t="shared" si="1"/>
        <v>1843</v>
      </c>
      <c r="T15" s="40">
        <f t="shared" si="37"/>
        <v>1843</v>
      </c>
      <c r="U15" s="40">
        <f t="shared" si="19"/>
        <v>1843</v>
      </c>
      <c r="V15" s="40">
        <f t="shared" si="20"/>
        <v>1843</v>
      </c>
      <c r="W15" s="40">
        <f t="shared" si="10"/>
        <v>1843</v>
      </c>
      <c r="X15" s="40">
        <f t="shared" si="11"/>
        <v>1843</v>
      </c>
      <c r="Y15" s="40">
        <f t="shared" si="21"/>
        <v>1843</v>
      </c>
      <c r="Z15" s="40">
        <f t="shared" si="2"/>
        <v>1843</v>
      </c>
      <c r="AA15" s="40">
        <f t="shared" si="98"/>
        <v>1843</v>
      </c>
      <c r="AB15" s="40">
        <f t="shared" si="38"/>
        <v>1843</v>
      </c>
      <c r="AC15" s="40">
        <f t="shared" si="39"/>
        <v>2027.3000000000002</v>
      </c>
      <c r="AD15" s="40">
        <f t="shared" si="22"/>
        <v>1843</v>
      </c>
      <c r="AE15" s="40"/>
      <c r="AG15" s="36">
        <f t="shared" si="3"/>
        <v>4</v>
      </c>
      <c r="AH15" s="40">
        <v>918</v>
      </c>
      <c r="AI15" s="40">
        <f t="shared" si="40"/>
        <v>918</v>
      </c>
      <c r="AJ15" s="40">
        <f t="shared" si="41"/>
        <v>918</v>
      </c>
      <c r="AK15" s="40">
        <f t="shared" si="42"/>
        <v>918</v>
      </c>
      <c r="AL15" s="40">
        <f t="shared" si="43"/>
        <v>918</v>
      </c>
      <c r="AM15" s="40">
        <f t="shared" si="44"/>
        <v>918</v>
      </c>
      <c r="AN15" s="40">
        <f t="shared" si="45"/>
        <v>918</v>
      </c>
      <c r="AO15" s="40">
        <f t="shared" si="46"/>
        <v>918</v>
      </c>
      <c r="AP15" s="40">
        <f t="shared" si="4"/>
        <v>918</v>
      </c>
      <c r="AQ15" s="40">
        <f t="shared" si="47"/>
        <v>918</v>
      </c>
      <c r="AR15" s="40">
        <f t="shared" si="23"/>
        <v>918</v>
      </c>
      <c r="AS15" s="40">
        <f t="shared" si="24"/>
        <v>918</v>
      </c>
      <c r="AT15" s="40">
        <f t="shared" si="5"/>
        <v>918</v>
      </c>
      <c r="AU15" s="40">
        <f t="shared" si="6"/>
        <v>918</v>
      </c>
      <c r="AV15" s="40">
        <v>853</v>
      </c>
      <c r="AW15" s="40">
        <f t="shared" si="7"/>
        <v>853</v>
      </c>
      <c r="AX15" s="40">
        <f t="shared" si="99"/>
        <v>853</v>
      </c>
      <c r="AY15" s="40">
        <f t="shared" si="48"/>
        <v>918</v>
      </c>
      <c r="AZ15" s="40">
        <f t="shared" si="25"/>
        <v>1009.8000000000001</v>
      </c>
      <c r="BA15" s="40">
        <f t="shared" si="26"/>
        <v>918</v>
      </c>
      <c r="BB15" s="40"/>
      <c r="BD15" s="36">
        <f t="shared" si="49"/>
        <v>4</v>
      </c>
      <c r="BE15" s="40">
        <v>782</v>
      </c>
      <c r="BF15" s="40">
        <f t="shared" si="50"/>
        <v>782</v>
      </c>
      <c r="BG15" s="40">
        <f t="shared" si="51"/>
        <v>782</v>
      </c>
      <c r="BH15" s="40">
        <f t="shared" si="52"/>
        <v>782</v>
      </c>
      <c r="BI15" s="40">
        <f t="shared" si="53"/>
        <v>782</v>
      </c>
      <c r="BJ15" s="40">
        <f t="shared" si="54"/>
        <v>782</v>
      </c>
      <c r="BK15" s="40">
        <f t="shared" si="55"/>
        <v>782</v>
      </c>
      <c r="BL15" s="40">
        <f t="shared" si="56"/>
        <v>782</v>
      </c>
      <c r="BM15" s="40">
        <f t="shared" si="57"/>
        <v>782</v>
      </c>
      <c r="BN15" s="40">
        <f t="shared" si="58"/>
        <v>782</v>
      </c>
      <c r="BO15" s="40">
        <f t="shared" si="59"/>
        <v>782</v>
      </c>
      <c r="BP15" s="40">
        <f t="shared" si="60"/>
        <v>782</v>
      </c>
      <c r="BQ15" s="40">
        <f t="shared" si="12"/>
        <v>782</v>
      </c>
      <c r="BR15" s="40">
        <f t="shared" si="13"/>
        <v>782</v>
      </c>
      <c r="BS15" s="40">
        <v>723</v>
      </c>
      <c r="BT15" s="40">
        <f t="shared" si="14"/>
        <v>723</v>
      </c>
      <c r="BU15" s="40">
        <f t="shared" si="100"/>
        <v>723</v>
      </c>
      <c r="BV15" s="40">
        <f t="shared" si="61"/>
        <v>782</v>
      </c>
      <c r="BW15" s="40">
        <f t="shared" si="62"/>
        <v>860.2</v>
      </c>
      <c r="BX15" s="40">
        <f t="shared" si="63"/>
        <v>782</v>
      </c>
      <c r="BY15" s="40"/>
      <c r="CB15" s="36">
        <f t="shared" si="64"/>
        <v>4</v>
      </c>
      <c r="CC15" s="40">
        <v>1149</v>
      </c>
      <c r="CD15" s="40">
        <f t="shared" si="65"/>
        <v>1149</v>
      </c>
      <c r="CE15" s="40">
        <f t="shared" si="66"/>
        <v>1149</v>
      </c>
      <c r="CF15" s="40">
        <f t="shared" si="67"/>
        <v>1149</v>
      </c>
      <c r="CG15" s="40">
        <f t="shared" si="68"/>
        <v>1149</v>
      </c>
      <c r="CH15" s="40">
        <f t="shared" si="69"/>
        <v>1149</v>
      </c>
      <c r="CI15" s="40">
        <f t="shared" si="70"/>
        <v>1149</v>
      </c>
      <c r="CJ15" s="40">
        <f t="shared" si="71"/>
        <v>1149</v>
      </c>
      <c r="CK15" s="40">
        <f t="shared" si="72"/>
        <v>1149</v>
      </c>
      <c r="CL15" s="40">
        <f t="shared" si="73"/>
        <v>1149</v>
      </c>
      <c r="CM15" s="40">
        <f t="shared" si="74"/>
        <v>1149</v>
      </c>
      <c r="CN15" s="40">
        <f t="shared" si="75"/>
        <v>1149</v>
      </c>
      <c r="CO15" s="40">
        <f t="shared" si="15"/>
        <v>1149</v>
      </c>
      <c r="CP15" s="40">
        <f t="shared" si="16"/>
        <v>1149</v>
      </c>
      <c r="CQ15" s="40">
        <v>1062</v>
      </c>
      <c r="CR15" s="40">
        <f t="shared" si="76"/>
        <v>1062</v>
      </c>
      <c r="CS15" s="40">
        <f t="shared" si="77"/>
        <v>1062</v>
      </c>
      <c r="CT15" s="40">
        <f t="shared" si="78"/>
        <v>1149</v>
      </c>
      <c r="CU15" s="40">
        <f t="shared" si="79"/>
        <v>1263.9000000000001</v>
      </c>
      <c r="CV15" s="40">
        <f t="shared" si="80"/>
        <v>1149</v>
      </c>
      <c r="CW15" s="40"/>
      <c r="CY15" s="36">
        <f t="shared" si="81"/>
        <v>4</v>
      </c>
      <c r="CZ15" s="40">
        <v>900</v>
      </c>
      <c r="DA15" s="40">
        <f t="shared" si="82"/>
        <v>900</v>
      </c>
      <c r="DB15" s="40">
        <f t="shared" si="83"/>
        <v>900</v>
      </c>
      <c r="DC15" s="40">
        <f t="shared" si="84"/>
        <v>900</v>
      </c>
      <c r="DD15" s="40">
        <f t="shared" si="85"/>
        <v>900</v>
      </c>
      <c r="DE15" s="40">
        <f t="shared" si="86"/>
        <v>900</v>
      </c>
      <c r="DF15" s="40">
        <f t="shared" si="87"/>
        <v>900</v>
      </c>
      <c r="DG15" s="40">
        <f t="shared" si="88"/>
        <v>900</v>
      </c>
      <c r="DH15" s="40">
        <f t="shared" si="89"/>
        <v>900</v>
      </c>
      <c r="DI15" s="40">
        <f t="shared" si="90"/>
        <v>900</v>
      </c>
      <c r="DJ15" s="40">
        <f t="shared" si="91"/>
        <v>900</v>
      </c>
      <c r="DK15" s="40">
        <f t="shared" si="92"/>
        <v>900</v>
      </c>
      <c r="DL15" s="40">
        <f t="shared" si="17"/>
        <v>900</v>
      </c>
      <c r="DM15" s="40">
        <f t="shared" si="18"/>
        <v>900</v>
      </c>
      <c r="DN15" s="40">
        <v>832</v>
      </c>
      <c r="DO15" s="40">
        <f t="shared" si="93"/>
        <v>832</v>
      </c>
      <c r="DP15" s="40">
        <f t="shared" si="94"/>
        <v>832</v>
      </c>
      <c r="DQ15" s="40">
        <f t="shared" si="95"/>
        <v>900</v>
      </c>
      <c r="DR15" s="40">
        <f t="shared" si="96"/>
        <v>990.00000000000011</v>
      </c>
      <c r="DS15" s="40">
        <f t="shared" si="97"/>
        <v>900</v>
      </c>
      <c r="DT15" s="40"/>
    </row>
    <row r="16" spans="1:124" ht="16.5" customHeight="1" x14ac:dyDescent="0.2">
      <c r="A16" s="49" t="s">
        <v>37</v>
      </c>
      <c r="B16" s="145" t="s">
        <v>112</v>
      </c>
      <c r="C16" s="47">
        <f t="shared" si="8"/>
        <v>20.190000000000001</v>
      </c>
      <c r="D16" s="47">
        <f t="shared" si="9"/>
        <v>12.65</v>
      </c>
      <c r="E16" s="47">
        <f t="shared" si="27"/>
        <v>10.81</v>
      </c>
      <c r="F16" s="47">
        <f t="shared" si="28"/>
        <v>15.84</v>
      </c>
      <c r="G16" s="47">
        <f t="shared" si="29"/>
        <v>12.46</v>
      </c>
      <c r="J16" s="36">
        <f t="shared" si="0"/>
        <v>4</v>
      </c>
      <c r="K16" s="40">
        <v>844</v>
      </c>
      <c r="L16" s="40">
        <f t="shared" si="30"/>
        <v>844</v>
      </c>
      <c r="M16" s="40">
        <f t="shared" si="31"/>
        <v>844</v>
      </c>
      <c r="N16" s="40">
        <f t="shared" si="32"/>
        <v>844</v>
      </c>
      <c r="O16" s="40">
        <f t="shared" si="33"/>
        <v>844</v>
      </c>
      <c r="P16" s="40">
        <f t="shared" si="34"/>
        <v>844</v>
      </c>
      <c r="Q16" s="40">
        <f t="shared" si="35"/>
        <v>844</v>
      </c>
      <c r="R16" s="40">
        <f t="shared" si="36"/>
        <v>844</v>
      </c>
      <c r="S16" s="40">
        <f t="shared" si="1"/>
        <v>844</v>
      </c>
      <c r="T16" s="40">
        <f t="shared" si="37"/>
        <v>844</v>
      </c>
      <c r="U16" s="40">
        <f t="shared" si="19"/>
        <v>844</v>
      </c>
      <c r="V16" s="40">
        <f t="shared" si="20"/>
        <v>844</v>
      </c>
      <c r="W16" s="40">
        <f t="shared" si="10"/>
        <v>844</v>
      </c>
      <c r="X16" s="40">
        <f t="shared" si="11"/>
        <v>844</v>
      </c>
      <c r="Y16" s="40">
        <f t="shared" si="21"/>
        <v>844</v>
      </c>
      <c r="Z16" s="40">
        <f t="shared" si="2"/>
        <v>844</v>
      </c>
      <c r="AA16" s="40">
        <f t="shared" si="98"/>
        <v>844</v>
      </c>
      <c r="AB16" s="40">
        <f t="shared" si="38"/>
        <v>844</v>
      </c>
      <c r="AC16" s="40">
        <f t="shared" si="39"/>
        <v>928.40000000000009</v>
      </c>
      <c r="AD16" s="40">
        <f t="shared" si="22"/>
        <v>844</v>
      </c>
      <c r="AE16" s="40"/>
      <c r="AG16" s="36">
        <f t="shared" si="3"/>
        <v>4</v>
      </c>
      <c r="AH16" s="40">
        <v>529</v>
      </c>
      <c r="AI16" s="40">
        <f t="shared" si="40"/>
        <v>529</v>
      </c>
      <c r="AJ16" s="40">
        <f t="shared" si="41"/>
        <v>529</v>
      </c>
      <c r="AK16" s="40">
        <f t="shared" si="42"/>
        <v>529</v>
      </c>
      <c r="AL16" s="40">
        <f t="shared" si="43"/>
        <v>529</v>
      </c>
      <c r="AM16" s="40">
        <f t="shared" si="44"/>
        <v>529</v>
      </c>
      <c r="AN16" s="40">
        <f t="shared" si="45"/>
        <v>529</v>
      </c>
      <c r="AO16" s="40">
        <f t="shared" si="46"/>
        <v>529</v>
      </c>
      <c r="AP16" s="40">
        <f t="shared" si="4"/>
        <v>529</v>
      </c>
      <c r="AQ16" s="40">
        <f t="shared" si="47"/>
        <v>529</v>
      </c>
      <c r="AR16" s="40">
        <f t="shared" si="23"/>
        <v>529</v>
      </c>
      <c r="AS16" s="40">
        <f t="shared" si="24"/>
        <v>529</v>
      </c>
      <c r="AT16" s="40">
        <f t="shared" si="5"/>
        <v>529</v>
      </c>
      <c r="AU16" s="40">
        <f t="shared" si="6"/>
        <v>529</v>
      </c>
      <c r="AV16" s="40">
        <v>492</v>
      </c>
      <c r="AW16" s="40">
        <f t="shared" si="7"/>
        <v>492</v>
      </c>
      <c r="AX16" s="40">
        <f t="shared" si="99"/>
        <v>492</v>
      </c>
      <c r="AY16" s="40">
        <f t="shared" si="48"/>
        <v>529</v>
      </c>
      <c r="AZ16" s="40">
        <f t="shared" si="25"/>
        <v>581.90000000000009</v>
      </c>
      <c r="BA16" s="40">
        <f t="shared" si="26"/>
        <v>529</v>
      </c>
      <c r="BB16" s="40"/>
      <c r="BD16" s="36">
        <f t="shared" si="49"/>
        <v>4</v>
      </c>
      <c r="BE16" s="40">
        <v>452</v>
      </c>
      <c r="BF16" s="40">
        <f t="shared" si="50"/>
        <v>452</v>
      </c>
      <c r="BG16" s="40">
        <f t="shared" si="51"/>
        <v>452</v>
      </c>
      <c r="BH16" s="40">
        <f t="shared" si="52"/>
        <v>452</v>
      </c>
      <c r="BI16" s="40">
        <f t="shared" si="53"/>
        <v>452</v>
      </c>
      <c r="BJ16" s="40">
        <f t="shared" si="54"/>
        <v>452</v>
      </c>
      <c r="BK16" s="40">
        <f t="shared" si="55"/>
        <v>452</v>
      </c>
      <c r="BL16" s="40">
        <f t="shared" si="56"/>
        <v>452</v>
      </c>
      <c r="BM16" s="40">
        <f t="shared" si="57"/>
        <v>452</v>
      </c>
      <c r="BN16" s="40">
        <f t="shared" si="58"/>
        <v>452</v>
      </c>
      <c r="BO16" s="40">
        <f t="shared" si="59"/>
        <v>452</v>
      </c>
      <c r="BP16" s="40">
        <f t="shared" si="60"/>
        <v>452</v>
      </c>
      <c r="BQ16" s="40">
        <f t="shared" si="12"/>
        <v>452</v>
      </c>
      <c r="BR16" s="40">
        <f t="shared" si="13"/>
        <v>452</v>
      </c>
      <c r="BS16" s="40">
        <v>418</v>
      </c>
      <c r="BT16" s="40">
        <f t="shared" si="14"/>
        <v>418</v>
      </c>
      <c r="BU16" s="40">
        <f t="shared" si="100"/>
        <v>418</v>
      </c>
      <c r="BV16" s="40">
        <f t="shared" si="61"/>
        <v>452</v>
      </c>
      <c r="BW16" s="40">
        <f t="shared" si="62"/>
        <v>497.20000000000005</v>
      </c>
      <c r="BX16" s="40">
        <f t="shared" si="63"/>
        <v>452</v>
      </c>
      <c r="BY16" s="40"/>
      <c r="CB16" s="36">
        <f t="shared" si="64"/>
        <v>4</v>
      </c>
      <c r="CC16" s="40">
        <v>662</v>
      </c>
      <c r="CD16" s="40">
        <f t="shared" si="65"/>
        <v>662</v>
      </c>
      <c r="CE16" s="40">
        <f t="shared" si="66"/>
        <v>662</v>
      </c>
      <c r="CF16" s="40">
        <f t="shared" si="67"/>
        <v>662</v>
      </c>
      <c r="CG16" s="40">
        <f t="shared" si="68"/>
        <v>662</v>
      </c>
      <c r="CH16" s="40">
        <f t="shared" si="69"/>
        <v>662</v>
      </c>
      <c r="CI16" s="40">
        <f t="shared" si="70"/>
        <v>662</v>
      </c>
      <c r="CJ16" s="40">
        <f t="shared" si="71"/>
        <v>662</v>
      </c>
      <c r="CK16" s="40">
        <f t="shared" si="72"/>
        <v>662</v>
      </c>
      <c r="CL16" s="40">
        <f t="shared" si="73"/>
        <v>662</v>
      </c>
      <c r="CM16" s="40">
        <f t="shared" si="74"/>
        <v>662</v>
      </c>
      <c r="CN16" s="40">
        <f t="shared" si="75"/>
        <v>662</v>
      </c>
      <c r="CO16" s="40">
        <f t="shared" si="15"/>
        <v>662</v>
      </c>
      <c r="CP16" s="40">
        <f t="shared" si="16"/>
        <v>662</v>
      </c>
      <c r="CQ16" s="40">
        <v>612</v>
      </c>
      <c r="CR16" s="40">
        <f t="shared" si="76"/>
        <v>612</v>
      </c>
      <c r="CS16" s="40">
        <f t="shared" si="77"/>
        <v>612</v>
      </c>
      <c r="CT16" s="40">
        <f t="shared" si="78"/>
        <v>662</v>
      </c>
      <c r="CU16" s="40">
        <f t="shared" si="79"/>
        <v>728.2</v>
      </c>
      <c r="CV16" s="40">
        <f t="shared" si="80"/>
        <v>662</v>
      </c>
      <c r="CW16" s="40"/>
      <c r="CY16" s="36">
        <f t="shared" si="81"/>
        <v>4</v>
      </c>
      <c r="CZ16" s="40">
        <v>521</v>
      </c>
      <c r="DA16" s="40">
        <f t="shared" si="82"/>
        <v>521</v>
      </c>
      <c r="DB16" s="40">
        <f t="shared" si="83"/>
        <v>521</v>
      </c>
      <c r="DC16" s="40">
        <f t="shared" si="84"/>
        <v>521</v>
      </c>
      <c r="DD16" s="40">
        <f t="shared" si="85"/>
        <v>521</v>
      </c>
      <c r="DE16" s="40">
        <f t="shared" si="86"/>
        <v>521</v>
      </c>
      <c r="DF16" s="40">
        <f t="shared" si="87"/>
        <v>521</v>
      </c>
      <c r="DG16" s="40">
        <f t="shared" si="88"/>
        <v>521</v>
      </c>
      <c r="DH16" s="40">
        <f t="shared" si="89"/>
        <v>521</v>
      </c>
      <c r="DI16" s="40">
        <f t="shared" si="90"/>
        <v>521</v>
      </c>
      <c r="DJ16" s="40">
        <f t="shared" si="91"/>
        <v>521</v>
      </c>
      <c r="DK16" s="40">
        <f t="shared" si="92"/>
        <v>521</v>
      </c>
      <c r="DL16" s="40">
        <f t="shared" si="17"/>
        <v>521</v>
      </c>
      <c r="DM16" s="40">
        <f t="shared" si="18"/>
        <v>521</v>
      </c>
      <c r="DN16" s="40">
        <v>482</v>
      </c>
      <c r="DO16" s="40">
        <f t="shared" si="93"/>
        <v>482</v>
      </c>
      <c r="DP16" s="40">
        <f t="shared" si="94"/>
        <v>482</v>
      </c>
      <c r="DQ16" s="40">
        <f t="shared" si="95"/>
        <v>521</v>
      </c>
      <c r="DR16" s="40">
        <f t="shared" si="96"/>
        <v>573.1</v>
      </c>
      <c r="DS16" s="40">
        <f t="shared" si="97"/>
        <v>521</v>
      </c>
      <c r="DT16" s="40"/>
    </row>
    <row r="17" spans="1:124" ht="17.25" customHeight="1" x14ac:dyDescent="0.2">
      <c r="A17" s="58" t="s">
        <v>116</v>
      </c>
      <c r="B17" s="145" t="s">
        <v>112</v>
      </c>
      <c r="C17" s="47">
        <f t="shared" si="8"/>
        <v>9.3000000000000007</v>
      </c>
      <c r="D17" s="47">
        <f t="shared" si="9"/>
        <v>6.03</v>
      </c>
      <c r="E17" s="47">
        <f t="shared" si="27"/>
        <v>5.45</v>
      </c>
      <c r="F17" s="47">
        <f t="shared" si="28"/>
        <v>7.53</v>
      </c>
      <c r="G17" s="47">
        <f t="shared" si="29"/>
        <v>5.91</v>
      </c>
      <c r="J17" s="36">
        <f t="shared" si="0"/>
        <v>4</v>
      </c>
      <c r="K17" s="40">
        <v>389</v>
      </c>
      <c r="L17" s="40">
        <f t="shared" si="30"/>
        <v>389</v>
      </c>
      <c r="M17" s="40">
        <f t="shared" si="31"/>
        <v>389</v>
      </c>
      <c r="N17" s="40">
        <f t="shared" si="32"/>
        <v>389</v>
      </c>
      <c r="O17" s="40">
        <f t="shared" si="33"/>
        <v>389</v>
      </c>
      <c r="P17" s="40">
        <f t="shared" si="34"/>
        <v>389</v>
      </c>
      <c r="Q17" s="40">
        <f t="shared" si="35"/>
        <v>389</v>
      </c>
      <c r="R17" s="40">
        <f t="shared" si="36"/>
        <v>389</v>
      </c>
      <c r="S17" s="40">
        <f t="shared" si="1"/>
        <v>389</v>
      </c>
      <c r="T17" s="40">
        <f t="shared" si="37"/>
        <v>389</v>
      </c>
      <c r="U17" s="40">
        <f t="shared" si="19"/>
        <v>389</v>
      </c>
      <c r="V17" s="40">
        <f t="shared" si="20"/>
        <v>389</v>
      </c>
      <c r="W17" s="40">
        <f t="shared" si="10"/>
        <v>389</v>
      </c>
      <c r="X17" s="40">
        <f t="shared" si="11"/>
        <v>389</v>
      </c>
      <c r="Y17" s="40">
        <f t="shared" si="21"/>
        <v>389</v>
      </c>
      <c r="Z17" s="40">
        <f t="shared" si="2"/>
        <v>389</v>
      </c>
      <c r="AA17" s="40">
        <f t="shared" si="98"/>
        <v>389</v>
      </c>
      <c r="AB17" s="40">
        <f t="shared" si="38"/>
        <v>389</v>
      </c>
      <c r="AC17" s="40">
        <f t="shared" si="39"/>
        <v>427.90000000000003</v>
      </c>
      <c r="AD17" s="40">
        <f t="shared" si="22"/>
        <v>389</v>
      </c>
      <c r="AE17" s="40"/>
      <c r="AG17" s="36">
        <f t="shared" si="3"/>
        <v>4</v>
      </c>
      <c r="AH17" s="40">
        <v>252</v>
      </c>
      <c r="AI17" s="40">
        <f t="shared" si="40"/>
        <v>252</v>
      </c>
      <c r="AJ17" s="40">
        <f t="shared" si="41"/>
        <v>252</v>
      </c>
      <c r="AK17" s="40">
        <f t="shared" si="42"/>
        <v>252</v>
      </c>
      <c r="AL17" s="40">
        <f t="shared" si="43"/>
        <v>252</v>
      </c>
      <c r="AM17" s="40">
        <f t="shared" si="44"/>
        <v>252</v>
      </c>
      <c r="AN17" s="40">
        <f t="shared" si="45"/>
        <v>252</v>
      </c>
      <c r="AO17" s="40">
        <f t="shared" si="46"/>
        <v>252</v>
      </c>
      <c r="AP17" s="40">
        <f t="shared" si="4"/>
        <v>252</v>
      </c>
      <c r="AQ17" s="40">
        <f t="shared" si="47"/>
        <v>252</v>
      </c>
      <c r="AR17" s="40">
        <f t="shared" si="23"/>
        <v>252</v>
      </c>
      <c r="AS17" s="40">
        <f t="shared" si="24"/>
        <v>252</v>
      </c>
      <c r="AT17" s="40">
        <f t="shared" si="5"/>
        <v>252</v>
      </c>
      <c r="AU17" s="40">
        <f t="shared" si="6"/>
        <v>252</v>
      </c>
      <c r="AV17" s="40">
        <v>234</v>
      </c>
      <c r="AW17" s="40">
        <f t="shared" si="7"/>
        <v>234</v>
      </c>
      <c r="AX17" s="40">
        <f t="shared" si="99"/>
        <v>234</v>
      </c>
      <c r="AY17" s="40">
        <f t="shared" si="48"/>
        <v>252</v>
      </c>
      <c r="AZ17" s="40">
        <f t="shared" si="25"/>
        <v>277.20000000000005</v>
      </c>
      <c r="BA17" s="40">
        <f t="shared" si="26"/>
        <v>252</v>
      </c>
      <c r="BB17" s="40"/>
      <c r="BD17" s="36">
        <f t="shared" si="49"/>
        <v>4</v>
      </c>
      <c r="BE17" s="40">
        <v>228</v>
      </c>
      <c r="BF17" s="40">
        <f t="shared" si="50"/>
        <v>228</v>
      </c>
      <c r="BG17" s="40">
        <f t="shared" si="51"/>
        <v>228</v>
      </c>
      <c r="BH17" s="40">
        <f t="shared" si="52"/>
        <v>228</v>
      </c>
      <c r="BI17" s="40">
        <f t="shared" si="53"/>
        <v>228</v>
      </c>
      <c r="BJ17" s="40">
        <f t="shared" si="54"/>
        <v>228</v>
      </c>
      <c r="BK17" s="40">
        <f t="shared" si="55"/>
        <v>228</v>
      </c>
      <c r="BL17" s="40">
        <f t="shared" si="56"/>
        <v>228</v>
      </c>
      <c r="BM17" s="40">
        <f t="shared" si="57"/>
        <v>228</v>
      </c>
      <c r="BN17" s="40">
        <f t="shared" si="58"/>
        <v>228</v>
      </c>
      <c r="BO17" s="40">
        <f t="shared" si="59"/>
        <v>228</v>
      </c>
      <c r="BP17" s="40">
        <f t="shared" si="60"/>
        <v>228</v>
      </c>
      <c r="BQ17" s="40">
        <f t="shared" si="12"/>
        <v>228</v>
      </c>
      <c r="BR17" s="40">
        <f t="shared" si="13"/>
        <v>228</v>
      </c>
      <c r="BS17" s="40">
        <v>209</v>
      </c>
      <c r="BT17" s="40">
        <f t="shared" si="14"/>
        <v>209</v>
      </c>
      <c r="BU17" s="40">
        <f t="shared" si="100"/>
        <v>209</v>
      </c>
      <c r="BV17" s="40">
        <f t="shared" si="61"/>
        <v>228</v>
      </c>
      <c r="BW17" s="40">
        <f t="shared" si="62"/>
        <v>250.8</v>
      </c>
      <c r="BX17" s="40">
        <f t="shared" si="63"/>
        <v>228</v>
      </c>
      <c r="BY17" s="40"/>
      <c r="CB17" s="36">
        <f t="shared" si="64"/>
        <v>4</v>
      </c>
      <c r="CC17" s="40">
        <v>315</v>
      </c>
      <c r="CD17" s="40">
        <f t="shared" si="65"/>
        <v>315</v>
      </c>
      <c r="CE17" s="40">
        <f t="shared" si="66"/>
        <v>315</v>
      </c>
      <c r="CF17" s="40">
        <f t="shared" si="67"/>
        <v>315</v>
      </c>
      <c r="CG17" s="40">
        <f t="shared" si="68"/>
        <v>315</v>
      </c>
      <c r="CH17" s="40">
        <f t="shared" si="69"/>
        <v>315</v>
      </c>
      <c r="CI17" s="40">
        <f t="shared" si="70"/>
        <v>315</v>
      </c>
      <c r="CJ17" s="40">
        <f t="shared" si="71"/>
        <v>315</v>
      </c>
      <c r="CK17" s="40">
        <f t="shared" si="72"/>
        <v>315</v>
      </c>
      <c r="CL17" s="40">
        <f t="shared" si="73"/>
        <v>315</v>
      </c>
      <c r="CM17" s="40">
        <f t="shared" si="74"/>
        <v>315</v>
      </c>
      <c r="CN17" s="40">
        <f t="shared" si="75"/>
        <v>315</v>
      </c>
      <c r="CO17" s="40">
        <f t="shared" si="15"/>
        <v>315</v>
      </c>
      <c r="CP17" s="40">
        <f t="shared" si="16"/>
        <v>315</v>
      </c>
      <c r="CQ17" s="40">
        <v>291</v>
      </c>
      <c r="CR17" s="40">
        <f t="shared" si="76"/>
        <v>291</v>
      </c>
      <c r="CS17" s="40">
        <f t="shared" si="77"/>
        <v>291</v>
      </c>
      <c r="CT17" s="40">
        <f t="shared" si="78"/>
        <v>315</v>
      </c>
      <c r="CU17" s="40">
        <f t="shared" si="79"/>
        <v>346.5</v>
      </c>
      <c r="CV17" s="40">
        <f t="shared" si="80"/>
        <v>315</v>
      </c>
      <c r="CW17" s="40"/>
      <c r="CY17" s="36">
        <f t="shared" si="81"/>
        <v>4</v>
      </c>
      <c r="CZ17" s="40">
        <v>247</v>
      </c>
      <c r="DA17" s="40">
        <f t="shared" si="82"/>
        <v>247</v>
      </c>
      <c r="DB17" s="40">
        <f t="shared" si="83"/>
        <v>247</v>
      </c>
      <c r="DC17" s="40">
        <f t="shared" si="84"/>
        <v>247</v>
      </c>
      <c r="DD17" s="40">
        <f t="shared" si="85"/>
        <v>247</v>
      </c>
      <c r="DE17" s="40">
        <f t="shared" si="86"/>
        <v>247</v>
      </c>
      <c r="DF17" s="40">
        <f t="shared" si="87"/>
        <v>247</v>
      </c>
      <c r="DG17" s="40">
        <f t="shared" si="88"/>
        <v>247</v>
      </c>
      <c r="DH17" s="40">
        <f t="shared" si="89"/>
        <v>247</v>
      </c>
      <c r="DI17" s="40">
        <f t="shared" si="90"/>
        <v>247</v>
      </c>
      <c r="DJ17" s="40">
        <f t="shared" si="91"/>
        <v>247</v>
      </c>
      <c r="DK17" s="40">
        <f t="shared" si="92"/>
        <v>247</v>
      </c>
      <c r="DL17" s="40">
        <f t="shared" si="17"/>
        <v>247</v>
      </c>
      <c r="DM17" s="40">
        <f t="shared" si="18"/>
        <v>247</v>
      </c>
      <c r="DN17" s="40">
        <v>229</v>
      </c>
      <c r="DO17" s="40">
        <f t="shared" si="93"/>
        <v>229</v>
      </c>
      <c r="DP17" s="40">
        <f t="shared" si="94"/>
        <v>229</v>
      </c>
      <c r="DQ17" s="40">
        <f t="shared" si="95"/>
        <v>247</v>
      </c>
      <c r="DR17" s="40">
        <f t="shared" si="96"/>
        <v>271.70000000000005</v>
      </c>
      <c r="DS17" s="40">
        <f t="shared" si="97"/>
        <v>247</v>
      </c>
      <c r="DT17" s="40"/>
    </row>
    <row r="18" spans="1:124" x14ac:dyDescent="0.2">
      <c r="A18" s="58" t="s">
        <v>40</v>
      </c>
      <c r="B18" s="145" t="s">
        <v>112</v>
      </c>
      <c r="C18" s="47">
        <f t="shared" si="8"/>
        <v>7.2</v>
      </c>
      <c r="D18" s="47">
        <f t="shared" si="9"/>
        <v>4.59</v>
      </c>
      <c r="E18" s="47">
        <f t="shared" si="27"/>
        <v>4.1100000000000003</v>
      </c>
      <c r="F18" s="47" t="str">
        <f t="shared" si="28"/>
        <v>-</v>
      </c>
      <c r="G18" s="47" t="str">
        <f>IF((ISTEXT(VLOOKUP(CY18,CY18:DT18,CY18,0)))=TRUE,VLOOKUP(CY18,CY18:DT18,CY18,0),ROUND(IF(AND(NOT(A_Region2="РБ"),NOT(A_Region2="EUR")),VLOOKUP(CY18,CY18:DT18,CY18,0)*(1-$C$45),IF(A_Region2="РБ",VLOOKUP(CY18,CY18:DT18,CY18,0)*Belarus*(1-$C$45),VLOOKUP(CY18,CY18:DT18,CY18,0)*B_EUR*(1-$C$45))),2))</f>
        <v>-</v>
      </c>
      <c r="J18" s="36">
        <f t="shared" si="0"/>
        <v>4</v>
      </c>
      <c r="K18" s="40">
        <v>301</v>
      </c>
      <c r="L18" s="40">
        <f t="shared" si="30"/>
        <v>301</v>
      </c>
      <c r="M18" s="40">
        <f t="shared" si="31"/>
        <v>301</v>
      </c>
      <c r="N18" s="40">
        <f t="shared" si="32"/>
        <v>301</v>
      </c>
      <c r="O18" s="40">
        <f t="shared" si="33"/>
        <v>301</v>
      </c>
      <c r="P18" s="40">
        <f t="shared" si="34"/>
        <v>301</v>
      </c>
      <c r="Q18" s="40">
        <f t="shared" si="35"/>
        <v>301</v>
      </c>
      <c r="R18" s="40">
        <f t="shared" si="36"/>
        <v>301</v>
      </c>
      <c r="S18" s="40">
        <f t="shared" si="1"/>
        <v>301</v>
      </c>
      <c r="T18" s="40">
        <f t="shared" si="37"/>
        <v>301</v>
      </c>
      <c r="U18" s="40">
        <f t="shared" si="19"/>
        <v>301</v>
      </c>
      <c r="V18" s="40">
        <f t="shared" si="20"/>
        <v>301</v>
      </c>
      <c r="W18" s="40">
        <f t="shared" si="10"/>
        <v>301</v>
      </c>
      <c r="X18" s="40">
        <f t="shared" si="11"/>
        <v>301</v>
      </c>
      <c r="Y18" s="40">
        <f t="shared" si="21"/>
        <v>301</v>
      </c>
      <c r="Z18" s="40">
        <f t="shared" si="2"/>
        <v>301</v>
      </c>
      <c r="AA18" s="40">
        <f t="shared" si="98"/>
        <v>301</v>
      </c>
      <c r="AB18" s="40">
        <f t="shared" si="38"/>
        <v>301</v>
      </c>
      <c r="AC18" s="40">
        <f t="shared" si="39"/>
        <v>331.1</v>
      </c>
      <c r="AD18" s="40">
        <f t="shared" si="22"/>
        <v>301</v>
      </c>
      <c r="AE18" s="40"/>
      <c r="AG18" s="36">
        <f t="shared" si="3"/>
        <v>4</v>
      </c>
      <c r="AH18" s="40">
        <v>192</v>
      </c>
      <c r="AI18" s="40">
        <f t="shared" si="40"/>
        <v>192</v>
      </c>
      <c r="AJ18" s="40">
        <f t="shared" si="41"/>
        <v>192</v>
      </c>
      <c r="AK18" s="40">
        <f t="shared" si="42"/>
        <v>192</v>
      </c>
      <c r="AL18" s="40">
        <f t="shared" si="43"/>
        <v>192</v>
      </c>
      <c r="AM18" s="40">
        <f t="shared" si="44"/>
        <v>192</v>
      </c>
      <c r="AN18" s="40">
        <f t="shared" si="45"/>
        <v>192</v>
      </c>
      <c r="AO18" s="40">
        <f t="shared" si="46"/>
        <v>192</v>
      </c>
      <c r="AP18" s="40">
        <f t="shared" si="4"/>
        <v>192</v>
      </c>
      <c r="AQ18" s="40">
        <f t="shared" si="47"/>
        <v>192</v>
      </c>
      <c r="AR18" s="40">
        <f t="shared" si="23"/>
        <v>192</v>
      </c>
      <c r="AS18" s="40">
        <f t="shared" si="24"/>
        <v>192</v>
      </c>
      <c r="AT18" s="40">
        <f t="shared" si="5"/>
        <v>192</v>
      </c>
      <c r="AU18" s="40">
        <f t="shared" si="6"/>
        <v>192</v>
      </c>
      <c r="AV18" s="40">
        <v>177</v>
      </c>
      <c r="AW18" s="40">
        <f t="shared" si="7"/>
        <v>177</v>
      </c>
      <c r="AX18" s="40">
        <f t="shared" si="99"/>
        <v>177</v>
      </c>
      <c r="AY18" s="40">
        <f t="shared" si="48"/>
        <v>192</v>
      </c>
      <c r="AZ18" s="40">
        <f t="shared" si="25"/>
        <v>211.20000000000002</v>
      </c>
      <c r="BA18" s="40">
        <f t="shared" si="26"/>
        <v>192</v>
      </c>
      <c r="BB18" s="40"/>
      <c r="BD18" s="36">
        <f t="shared" si="49"/>
        <v>4</v>
      </c>
      <c r="BE18" s="40">
        <v>172</v>
      </c>
      <c r="BF18" s="40">
        <f t="shared" si="50"/>
        <v>172</v>
      </c>
      <c r="BG18" s="40">
        <f t="shared" si="51"/>
        <v>172</v>
      </c>
      <c r="BH18" s="40">
        <f t="shared" si="52"/>
        <v>172</v>
      </c>
      <c r="BI18" s="40">
        <f t="shared" si="53"/>
        <v>172</v>
      </c>
      <c r="BJ18" s="40">
        <f t="shared" si="54"/>
        <v>172</v>
      </c>
      <c r="BK18" s="40">
        <f t="shared" si="55"/>
        <v>172</v>
      </c>
      <c r="BL18" s="40">
        <f t="shared" si="56"/>
        <v>172</v>
      </c>
      <c r="BM18" s="40">
        <f t="shared" si="57"/>
        <v>172</v>
      </c>
      <c r="BN18" s="40">
        <f t="shared" si="58"/>
        <v>172</v>
      </c>
      <c r="BO18" s="40">
        <f t="shared" si="59"/>
        <v>172</v>
      </c>
      <c r="BP18" s="40">
        <f t="shared" si="60"/>
        <v>172</v>
      </c>
      <c r="BQ18" s="40">
        <f t="shared" si="12"/>
        <v>172</v>
      </c>
      <c r="BR18" s="40">
        <f t="shared" si="13"/>
        <v>172</v>
      </c>
      <c r="BS18" s="40">
        <v>159</v>
      </c>
      <c r="BT18" s="40">
        <f t="shared" si="14"/>
        <v>159</v>
      </c>
      <c r="BU18" s="40">
        <f t="shared" si="100"/>
        <v>159</v>
      </c>
      <c r="BV18" s="40">
        <f t="shared" si="61"/>
        <v>172</v>
      </c>
      <c r="BW18" s="40">
        <f t="shared" si="62"/>
        <v>189.20000000000002</v>
      </c>
      <c r="BX18" s="40">
        <f t="shared" si="63"/>
        <v>172</v>
      </c>
      <c r="BY18" s="40"/>
      <c r="CB18" s="36">
        <f t="shared" si="64"/>
        <v>4</v>
      </c>
      <c r="CC18" s="40" t="s">
        <v>41</v>
      </c>
      <c r="CD18" s="40" t="str">
        <f t="shared" si="65"/>
        <v>-</v>
      </c>
      <c r="CE18" s="40" t="str">
        <f t="shared" si="66"/>
        <v>-</v>
      </c>
      <c r="CF18" s="40" t="str">
        <f t="shared" si="67"/>
        <v>-</v>
      </c>
      <c r="CG18" s="40" t="str">
        <f t="shared" si="68"/>
        <v>-</v>
      </c>
      <c r="CH18" s="40" t="str">
        <f t="shared" si="69"/>
        <v>-</v>
      </c>
      <c r="CI18" s="40" t="str">
        <f t="shared" si="70"/>
        <v>-</v>
      </c>
      <c r="CJ18" s="40" t="str">
        <f t="shared" si="71"/>
        <v>-</v>
      </c>
      <c r="CK18" s="40" t="str">
        <f t="shared" si="72"/>
        <v>-</v>
      </c>
      <c r="CL18" s="40" t="str">
        <f t="shared" si="73"/>
        <v>-</v>
      </c>
      <c r="CM18" s="40" t="str">
        <f t="shared" si="74"/>
        <v>-</v>
      </c>
      <c r="CN18" s="40" t="str">
        <f t="shared" si="75"/>
        <v>-</v>
      </c>
      <c r="CO18" s="40" t="str">
        <f t="shared" si="15"/>
        <v>-</v>
      </c>
      <c r="CP18" s="40" t="str">
        <f t="shared" si="16"/>
        <v>-</v>
      </c>
      <c r="CQ18" s="40" t="s">
        <v>41</v>
      </c>
      <c r="CR18" s="40" t="str">
        <f t="shared" si="76"/>
        <v>-</v>
      </c>
      <c r="CS18" s="40" t="str">
        <f t="shared" si="77"/>
        <v>-</v>
      </c>
      <c r="CT18" s="40" t="str">
        <f t="shared" si="78"/>
        <v>-</v>
      </c>
      <c r="CU18" s="40" t="str">
        <f>CT18</f>
        <v>-</v>
      </c>
      <c r="CV18" s="40" t="str">
        <f t="shared" si="80"/>
        <v>-</v>
      </c>
      <c r="CW18" s="40"/>
      <c r="CY18" s="36">
        <f t="shared" si="81"/>
        <v>4</v>
      </c>
      <c r="CZ18" s="40" t="s">
        <v>41</v>
      </c>
      <c r="DA18" s="40" t="s">
        <v>41</v>
      </c>
      <c r="DB18" s="40" t="s">
        <v>41</v>
      </c>
      <c r="DC18" s="40" t="s">
        <v>41</v>
      </c>
      <c r="DD18" s="40" t="s">
        <v>41</v>
      </c>
      <c r="DE18" s="40" t="s">
        <v>41</v>
      </c>
      <c r="DF18" s="40" t="s">
        <v>41</v>
      </c>
      <c r="DG18" s="40" t="s">
        <v>41</v>
      </c>
      <c r="DH18" s="40" t="s">
        <v>41</v>
      </c>
      <c r="DI18" s="40" t="s">
        <v>41</v>
      </c>
      <c r="DJ18" s="40" t="str">
        <f t="shared" si="91"/>
        <v>-</v>
      </c>
      <c r="DK18" s="40" t="str">
        <f t="shared" si="92"/>
        <v>-</v>
      </c>
      <c r="DL18" s="40" t="str">
        <f t="shared" si="17"/>
        <v>-</v>
      </c>
      <c r="DM18" s="40" t="str">
        <f t="shared" si="18"/>
        <v>-</v>
      </c>
      <c r="DN18" s="40" t="s">
        <v>41</v>
      </c>
      <c r="DO18" s="40" t="s">
        <v>41</v>
      </c>
      <c r="DP18" s="40" t="s">
        <v>41</v>
      </c>
      <c r="DQ18" s="40" t="s">
        <v>41</v>
      </c>
      <c r="DR18" s="40" t="s">
        <v>41</v>
      </c>
      <c r="DS18" s="40" t="s">
        <v>41</v>
      </c>
      <c r="DT18" s="40"/>
    </row>
    <row r="19" spans="1:124" x14ac:dyDescent="0.2">
      <c r="A19" s="58" t="s">
        <v>117</v>
      </c>
      <c r="B19" s="145" t="s">
        <v>112</v>
      </c>
      <c r="C19" s="47">
        <f t="shared" si="8"/>
        <v>23.08</v>
      </c>
      <c r="D19" s="47">
        <f t="shared" si="9"/>
        <v>12.46</v>
      </c>
      <c r="E19" s="47">
        <f t="shared" si="27"/>
        <v>10.52</v>
      </c>
      <c r="F19" s="47">
        <f t="shared" si="28"/>
        <v>15.6</v>
      </c>
      <c r="G19" s="47">
        <f>IF((ISTEXT(VLOOKUP(CY19,CY19:DT19,CY19,0)))=TRUE,VLOOKUP(CY19,CY19:DT19,CY19,0),ROUND(IF(AND(NOT(A_Region2="РБ"),NOT(A_Region2="EUR")),VLOOKUP(CY19,CY19:DT19,CY19,0)*(1-$C$45),IF(A_Region2="РБ",VLOOKUP(CY19,CY19:DT19,CY19,0)*Belarus*(1-$C$45),VLOOKUP(CY19,CY19:DT19,CY19,0)*B_EUR*(1-$C$45))),2))</f>
        <v>12.2</v>
      </c>
      <c r="J19" s="36">
        <f t="shared" si="0"/>
        <v>4</v>
      </c>
      <c r="K19" s="40">
        <v>965</v>
      </c>
      <c r="L19" s="40">
        <f t="shared" si="30"/>
        <v>965</v>
      </c>
      <c r="M19" s="40">
        <f t="shared" si="31"/>
        <v>965</v>
      </c>
      <c r="N19" s="40">
        <f t="shared" si="32"/>
        <v>965</v>
      </c>
      <c r="O19" s="40">
        <f t="shared" si="33"/>
        <v>965</v>
      </c>
      <c r="P19" s="40">
        <f t="shared" si="34"/>
        <v>965</v>
      </c>
      <c r="Q19" s="40">
        <f t="shared" si="35"/>
        <v>965</v>
      </c>
      <c r="R19" s="40">
        <f t="shared" si="36"/>
        <v>965</v>
      </c>
      <c r="S19" s="40">
        <f t="shared" si="1"/>
        <v>965</v>
      </c>
      <c r="T19" s="40">
        <f t="shared" si="37"/>
        <v>965</v>
      </c>
      <c r="U19" s="40">
        <f t="shared" si="19"/>
        <v>965</v>
      </c>
      <c r="V19" s="40">
        <f t="shared" si="20"/>
        <v>965</v>
      </c>
      <c r="W19" s="40">
        <f t="shared" si="10"/>
        <v>965</v>
      </c>
      <c r="X19" s="40">
        <f t="shared" si="11"/>
        <v>965</v>
      </c>
      <c r="Y19" s="40">
        <f t="shared" si="21"/>
        <v>965</v>
      </c>
      <c r="Z19" s="40">
        <f t="shared" si="2"/>
        <v>965</v>
      </c>
      <c r="AA19" s="40">
        <f t="shared" si="98"/>
        <v>965</v>
      </c>
      <c r="AB19" s="40">
        <f t="shared" si="38"/>
        <v>965</v>
      </c>
      <c r="AC19" s="40">
        <f t="shared" si="39"/>
        <v>1061.5</v>
      </c>
      <c r="AD19" s="40">
        <f t="shared" si="22"/>
        <v>965</v>
      </c>
      <c r="AE19" s="40"/>
      <c r="AG19" s="36">
        <f t="shared" si="3"/>
        <v>4</v>
      </c>
      <c r="AH19" s="40">
        <v>521</v>
      </c>
      <c r="AI19" s="40">
        <f t="shared" si="40"/>
        <v>521</v>
      </c>
      <c r="AJ19" s="40">
        <f t="shared" si="41"/>
        <v>521</v>
      </c>
      <c r="AK19" s="40">
        <f t="shared" si="42"/>
        <v>521</v>
      </c>
      <c r="AL19" s="40">
        <f t="shared" si="43"/>
        <v>521</v>
      </c>
      <c r="AM19" s="40">
        <f t="shared" si="44"/>
        <v>521</v>
      </c>
      <c r="AN19" s="40">
        <f t="shared" si="45"/>
        <v>521</v>
      </c>
      <c r="AO19" s="40">
        <f t="shared" si="46"/>
        <v>521</v>
      </c>
      <c r="AP19" s="40">
        <f t="shared" si="4"/>
        <v>521</v>
      </c>
      <c r="AQ19" s="40">
        <f t="shared" si="47"/>
        <v>521</v>
      </c>
      <c r="AR19" s="40">
        <f t="shared" si="23"/>
        <v>521</v>
      </c>
      <c r="AS19" s="40">
        <f t="shared" si="24"/>
        <v>521</v>
      </c>
      <c r="AT19" s="40">
        <f t="shared" si="5"/>
        <v>521</v>
      </c>
      <c r="AU19" s="40">
        <f t="shared" si="6"/>
        <v>521</v>
      </c>
      <c r="AV19" s="40">
        <v>482</v>
      </c>
      <c r="AW19" s="40">
        <f t="shared" si="7"/>
        <v>482</v>
      </c>
      <c r="AX19" s="40">
        <f t="shared" si="99"/>
        <v>482</v>
      </c>
      <c r="AY19" s="40">
        <f t="shared" si="48"/>
        <v>521</v>
      </c>
      <c r="AZ19" s="40">
        <f t="shared" si="25"/>
        <v>573.1</v>
      </c>
      <c r="BA19" s="40">
        <f t="shared" si="26"/>
        <v>521</v>
      </c>
      <c r="BB19" s="40"/>
      <c r="BD19" s="36">
        <f t="shared" si="49"/>
        <v>4</v>
      </c>
      <c r="BE19" s="40">
        <v>440</v>
      </c>
      <c r="BF19" s="40">
        <f t="shared" si="50"/>
        <v>440</v>
      </c>
      <c r="BG19" s="40">
        <f t="shared" si="51"/>
        <v>440</v>
      </c>
      <c r="BH19" s="40">
        <f t="shared" si="52"/>
        <v>440</v>
      </c>
      <c r="BI19" s="40">
        <f t="shared" si="53"/>
        <v>440</v>
      </c>
      <c r="BJ19" s="40">
        <f t="shared" si="54"/>
        <v>440</v>
      </c>
      <c r="BK19" s="40">
        <f t="shared" si="55"/>
        <v>440</v>
      </c>
      <c r="BL19" s="40">
        <f t="shared" si="56"/>
        <v>440</v>
      </c>
      <c r="BM19" s="40">
        <f t="shared" si="57"/>
        <v>440</v>
      </c>
      <c r="BN19" s="40">
        <f t="shared" si="58"/>
        <v>440</v>
      </c>
      <c r="BO19" s="40">
        <f t="shared" si="59"/>
        <v>440</v>
      </c>
      <c r="BP19" s="40">
        <f t="shared" si="60"/>
        <v>440</v>
      </c>
      <c r="BQ19" s="40">
        <f t="shared" si="12"/>
        <v>440</v>
      </c>
      <c r="BR19" s="40">
        <f t="shared" si="13"/>
        <v>440</v>
      </c>
      <c r="BS19" s="40">
        <v>411</v>
      </c>
      <c r="BT19" s="40">
        <f t="shared" si="14"/>
        <v>411</v>
      </c>
      <c r="BU19" s="40">
        <f t="shared" si="100"/>
        <v>411</v>
      </c>
      <c r="BV19" s="40">
        <f t="shared" si="61"/>
        <v>440</v>
      </c>
      <c r="BW19" s="40">
        <f t="shared" si="62"/>
        <v>484.00000000000006</v>
      </c>
      <c r="BX19" s="40">
        <f t="shared" si="63"/>
        <v>440</v>
      </c>
      <c r="BY19" s="40"/>
      <c r="CB19" s="36">
        <f t="shared" si="64"/>
        <v>4</v>
      </c>
      <c r="CC19" s="40">
        <v>652</v>
      </c>
      <c r="CD19" s="40">
        <f t="shared" si="65"/>
        <v>652</v>
      </c>
      <c r="CE19" s="40">
        <f t="shared" si="66"/>
        <v>652</v>
      </c>
      <c r="CF19" s="40">
        <f t="shared" si="67"/>
        <v>652</v>
      </c>
      <c r="CG19" s="40">
        <f t="shared" si="68"/>
        <v>652</v>
      </c>
      <c r="CH19" s="40">
        <f t="shared" si="69"/>
        <v>652</v>
      </c>
      <c r="CI19" s="40">
        <f t="shared" si="70"/>
        <v>652</v>
      </c>
      <c r="CJ19" s="40">
        <f t="shared" si="71"/>
        <v>652</v>
      </c>
      <c r="CK19" s="40">
        <f>CH19</f>
        <v>652</v>
      </c>
      <c r="CL19" s="40">
        <f t="shared" si="73"/>
        <v>652</v>
      </c>
      <c r="CM19" s="40">
        <f t="shared" si="74"/>
        <v>652</v>
      </c>
      <c r="CN19" s="40">
        <f t="shared" si="75"/>
        <v>652</v>
      </c>
      <c r="CO19" s="40">
        <f t="shared" si="15"/>
        <v>652</v>
      </c>
      <c r="CP19" s="40">
        <f t="shared" si="16"/>
        <v>652</v>
      </c>
      <c r="CQ19" s="40">
        <v>603</v>
      </c>
      <c r="CR19" s="40">
        <f>CQ19</f>
        <v>603</v>
      </c>
      <c r="CS19" s="40">
        <f t="shared" si="77"/>
        <v>603</v>
      </c>
      <c r="CT19" s="40">
        <f t="shared" si="78"/>
        <v>652</v>
      </c>
      <c r="CU19" s="40">
        <f t="shared" si="79"/>
        <v>717.2</v>
      </c>
      <c r="CV19" s="40">
        <f t="shared" si="80"/>
        <v>652</v>
      </c>
      <c r="CW19" s="40"/>
      <c r="CY19" s="36">
        <f t="shared" si="81"/>
        <v>4</v>
      </c>
      <c r="CZ19" s="40">
        <v>510</v>
      </c>
      <c r="DA19" s="40">
        <f t="shared" si="82"/>
        <v>510</v>
      </c>
      <c r="DB19" s="40">
        <f t="shared" si="83"/>
        <v>510</v>
      </c>
      <c r="DC19" s="40">
        <f t="shared" si="84"/>
        <v>510</v>
      </c>
      <c r="DD19" s="40">
        <f t="shared" si="85"/>
        <v>510</v>
      </c>
      <c r="DE19" s="40">
        <f t="shared" si="86"/>
        <v>510</v>
      </c>
      <c r="DF19" s="40">
        <f t="shared" si="87"/>
        <v>510</v>
      </c>
      <c r="DG19" s="40">
        <f t="shared" si="88"/>
        <v>510</v>
      </c>
      <c r="DH19" s="40">
        <f>DE19</f>
        <v>510</v>
      </c>
      <c r="DI19" s="40">
        <f t="shared" si="90"/>
        <v>510</v>
      </c>
      <c r="DJ19" s="40">
        <f t="shared" si="91"/>
        <v>510</v>
      </c>
      <c r="DK19" s="40">
        <f t="shared" si="92"/>
        <v>510</v>
      </c>
      <c r="DL19" s="40">
        <f t="shared" si="17"/>
        <v>510</v>
      </c>
      <c r="DM19" s="40">
        <f t="shared" si="18"/>
        <v>510</v>
      </c>
      <c r="DN19" s="40">
        <v>473</v>
      </c>
      <c r="DO19" s="40">
        <f>DN19</f>
        <v>473</v>
      </c>
      <c r="DP19" s="40">
        <f t="shared" si="94"/>
        <v>473</v>
      </c>
      <c r="DQ19" s="40">
        <f t="shared" si="95"/>
        <v>510</v>
      </c>
      <c r="DR19" s="40">
        <f t="shared" si="96"/>
        <v>561</v>
      </c>
      <c r="DS19" s="40">
        <f t="shared" si="97"/>
        <v>510</v>
      </c>
      <c r="DT19" s="40"/>
    </row>
    <row r="20" spans="1:124" x14ac:dyDescent="0.2">
      <c r="A20" s="58" t="s">
        <v>118</v>
      </c>
      <c r="B20" s="145" t="s">
        <v>112</v>
      </c>
      <c r="C20" s="47">
        <f t="shared" si="8"/>
        <v>65.3</v>
      </c>
      <c r="D20" s="47">
        <f t="shared" si="9"/>
        <v>37.89</v>
      </c>
      <c r="E20" s="47">
        <f t="shared" si="27"/>
        <v>32.22</v>
      </c>
      <c r="F20" s="47">
        <f t="shared" si="28"/>
        <v>47.36</v>
      </c>
      <c r="G20" s="47">
        <f>IF((ISTEXT(VLOOKUP(CY20,CY20:DT20,CY20,0)))=TRUE,VLOOKUP(CY20,CY20:DT20,CY20,0),ROUND(IF(AND(NOT(A_Region2="РБ"),NOT(A_Region2="EUR")),VLOOKUP(CY20,CY20:DT20,CY20,0)*(1-$C$45),IF(A_Region2="РБ",VLOOKUP(CY20,CY20:DT20,CY20,0)*Belarus*(1-$C$45),VLOOKUP(CY20,CY20:DT20,CY20,0)*B_EUR*(1-$C$45))),2))</f>
        <v>37.200000000000003</v>
      </c>
      <c r="J20" s="36">
        <f t="shared" si="0"/>
        <v>4</v>
      </c>
      <c r="K20" s="40">
        <v>2730</v>
      </c>
      <c r="L20" s="40">
        <f t="shared" si="30"/>
        <v>2730</v>
      </c>
      <c r="M20" s="40">
        <f t="shared" si="31"/>
        <v>2730</v>
      </c>
      <c r="N20" s="40">
        <f t="shared" si="32"/>
        <v>2730</v>
      </c>
      <c r="O20" s="40">
        <f t="shared" si="33"/>
        <v>2730</v>
      </c>
      <c r="P20" s="40">
        <f t="shared" si="34"/>
        <v>2730</v>
      </c>
      <c r="Q20" s="40">
        <f t="shared" si="35"/>
        <v>2730</v>
      </c>
      <c r="R20" s="40">
        <f t="shared" si="36"/>
        <v>2730</v>
      </c>
      <c r="S20" s="40">
        <f t="shared" si="1"/>
        <v>2730</v>
      </c>
      <c r="T20" s="40">
        <f t="shared" si="37"/>
        <v>2730</v>
      </c>
      <c r="U20" s="40">
        <f t="shared" si="19"/>
        <v>2730</v>
      </c>
      <c r="V20" s="40">
        <f t="shared" si="20"/>
        <v>2730</v>
      </c>
      <c r="W20" s="40">
        <f t="shared" si="10"/>
        <v>2730</v>
      </c>
      <c r="X20" s="40">
        <f t="shared" si="11"/>
        <v>2730</v>
      </c>
      <c r="Y20" s="40">
        <f t="shared" si="21"/>
        <v>2730</v>
      </c>
      <c r="Z20" s="40">
        <f t="shared" si="2"/>
        <v>2730</v>
      </c>
      <c r="AA20" s="40">
        <f t="shared" si="98"/>
        <v>2730</v>
      </c>
      <c r="AB20" s="40">
        <f t="shared" si="38"/>
        <v>2730</v>
      </c>
      <c r="AC20" s="40">
        <f t="shared" si="39"/>
        <v>3003.0000000000005</v>
      </c>
      <c r="AD20" s="40">
        <f t="shared" si="22"/>
        <v>2730</v>
      </c>
      <c r="AE20" s="40"/>
      <c r="AG20" s="36">
        <f t="shared" si="3"/>
        <v>4</v>
      </c>
      <c r="AH20" s="40">
        <v>1584</v>
      </c>
      <c r="AI20" s="40">
        <f t="shared" si="40"/>
        <v>1584</v>
      </c>
      <c r="AJ20" s="40">
        <f t="shared" si="41"/>
        <v>1584</v>
      </c>
      <c r="AK20" s="40">
        <f t="shared" si="42"/>
        <v>1584</v>
      </c>
      <c r="AL20" s="40">
        <f t="shared" si="43"/>
        <v>1584</v>
      </c>
      <c r="AM20" s="40">
        <f t="shared" si="44"/>
        <v>1584</v>
      </c>
      <c r="AN20" s="40">
        <f t="shared" si="45"/>
        <v>1584</v>
      </c>
      <c r="AO20" s="40">
        <f t="shared" si="46"/>
        <v>1584</v>
      </c>
      <c r="AP20" s="40">
        <f t="shared" si="4"/>
        <v>1584</v>
      </c>
      <c r="AQ20" s="40">
        <f t="shared" si="47"/>
        <v>1584</v>
      </c>
      <c r="AR20" s="40">
        <f t="shared" si="23"/>
        <v>1584</v>
      </c>
      <c r="AS20" s="40">
        <f t="shared" si="24"/>
        <v>1584</v>
      </c>
      <c r="AT20" s="40">
        <f t="shared" si="5"/>
        <v>1584</v>
      </c>
      <c r="AU20" s="40">
        <f t="shared" si="6"/>
        <v>1584</v>
      </c>
      <c r="AV20" s="40">
        <v>1467</v>
      </c>
      <c r="AW20" s="40">
        <f t="shared" si="7"/>
        <v>1467</v>
      </c>
      <c r="AX20" s="40">
        <f t="shared" si="99"/>
        <v>1467</v>
      </c>
      <c r="AY20" s="40">
        <f t="shared" si="48"/>
        <v>1584</v>
      </c>
      <c r="AZ20" s="40">
        <f t="shared" si="25"/>
        <v>1742.4</v>
      </c>
      <c r="BA20" s="40">
        <f t="shared" si="26"/>
        <v>1584</v>
      </c>
      <c r="BB20" s="40"/>
      <c r="BD20" s="36">
        <f t="shared" si="49"/>
        <v>4</v>
      </c>
      <c r="BE20" s="40">
        <v>1347</v>
      </c>
      <c r="BF20" s="40">
        <f t="shared" si="50"/>
        <v>1347</v>
      </c>
      <c r="BG20" s="40">
        <f t="shared" si="51"/>
        <v>1347</v>
      </c>
      <c r="BH20" s="40">
        <f t="shared" si="52"/>
        <v>1347</v>
      </c>
      <c r="BI20" s="40">
        <f t="shared" si="53"/>
        <v>1347</v>
      </c>
      <c r="BJ20" s="40">
        <f t="shared" si="54"/>
        <v>1347</v>
      </c>
      <c r="BK20" s="40">
        <f t="shared" si="55"/>
        <v>1347</v>
      </c>
      <c r="BL20" s="40">
        <f t="shared" si="56"/>
        <v>1347</v>
      </c>
      <c r="BM20" s="40">
        <f t="shared" si="57"/>
        <v>1347</v>
      </c>
      <c r="BN20" s="40">
        <f t="shared" si="58"/>
        <v>1347</v>
      </c>
      <c r="BO20" s="40">
        <f t="shared" si="59"/>
        <v>1347</v>
      </c>
      <c r="BP20" s="40">
        <f t="shared" si="60"/>
        <v>1347</v>
      </c>
      <c r="BQ20" s="40">
        <f t="shared" si="12"/>
        <v>1347</v>
      </c>
      <c r="BR20" s="40">
        <f t="shared" si="13"/>
        <v>1347</v>
      </c>
      <c r="BS20" s="40">
        <v>1248</v>
      </c>
      <c r="BT20" s="40">
        <f t="shared" si="14"/>
        <v>1248</v>
      </c>
      <c r="BU20" s="40">
        <f t="shared" si="100"/>
        <v>1248</v>
      </c>
      <c r="BV20" s="40">
        <f t="shared" si="61"/>
        <v>1347</v>
      </c>
      <c r="BW20" s="40">
        <f t="shared" si="62"/>
        <v>1481.7</v>
      </c>
      <c r="BX20" s="40">
        <f t="shared" si="63"/>
        <v>1347</v>
      </c>
      <c r="BY20" s="40"/>
      <c r="CB20" s="36">
        <f t="shared" si="64"/>
        <v>4</v>
      </c>
      <c r="CC20" s="40">
        <v>1980</v>
      </c>
      <c r="CD20" s="40">
        <f t="shared" si="65"/>
        <v>1980</v>
      </c>
      <c r="CE20" s="40">
        <f t="shared" si="66"/>
        <v>1980</v>
      </c>
      <c r="CF20" s="40">
        <f t="shared" si="67"/>
        <v>1980</v>
      </c>
      <c r="CG20" s="40">
        <f t="shared" si="68"/>
        <v>1980</v>
      </c>
      <c r="CH20" s="40">
        <f t="shared" si="69"/>
        <v>1980</v>
      </c>
      <c r="CI20" s="40">
        <f t="shared" si="70"/>
        <v>1980</v>
      </c>
      <c r="CJ20" s="40">
        <f t="shared" si="71"/>
        <v>1980</v>
      </c>
      <c r="CK20" s="40">
        <f>CH20</f>
        <v>1980</v>
      </c>
      <c r="CL20" s="40">
        <f t="shared" si="73"/>
        <v>1980</v>
      </c>
      <c r="CM20" s="40">
        <f t="shared" si="74"/>
        <v>1980</v>
      </c>
      <c r="CN20" s="40">
        <f t="shared" si="75"/>
        <v>1980</v>
      </c>
      <c r="CO20" s="40">
        <f t="shared" si="15"/>
        <v>1980</v>
      </c>
      <c r="CP20" s="40">
        <f t="shared" si="16"/>
        <v>1980</v>
      </c>
      <c r="CQ20" s="40">
        <v>1832</v>
      </c>
      <c r="CR20" s="40">
        <f>CQ20</f>
        <v>1832</v>
      </c>
      <c r="CS20" s="40">
        <f t="shared" si="77"/>
        <v>1832</v>
      </c>
      <c r="CT20" s="40">
        <f t="shared" si="78"/>
        <v>1980</v>
      </c>
      <c r="CU20" s="40">
        <f t="shared" si="79"/>
        <v>2178</v>
      </c>
      <c r="CV20" s="40">
        <f t="shared" si="80"/>
        <v>1980</v>
      </c>
      <c r="CW20" s="40"/>
      <c r="CY20" s="36">
        <f t="shared" si="81"/>
        <v>4</v>
      </c>
      <c r="CZ20" s="40">
        <v>1555</v>
      </c>
      <c r="DA20" s="40">
        <f t="shared" si="82"/>
        <v>1555</v>
      </c>
      <c r="DB20" s="40">
        <f t="shared" si="83"/>
        <v>1555</v>
      </c>
      <c r="DC20" s="40">
        <f t="shared" si="84"/>
        <v>1555</v>
      </c>
      <c r="DD20" s="40">
        <f t="shared" si="85"/>
        <v>1555</v>
      </c>
      <c r="DE20" s="40">
        <f t="shared" si="86"/>
        <v>1555</v>
      </c>
      <c r="DF20" s="40">
        <f t="shared" si="87"/>
        <v>1555</v>
      </c>
      <c r="DG20" s="40">
        <f t="shared" si="88"/>
        <v>1555</v>
      </c>
      <c r="DH20" s="40">
        <f>DE20</f>
        <v>1555</v>
      </c>
      <c r="DI20" s="40">
        <f t="shared" si="90"/>
        <v>1555</v>
      </c>
      <c r="DJ20" s="40">
        <f t="shared" si="91"/>
        <v>1555</v>
      </c>
      <c r="DK20" s="40">
        <f t="shared" si="92"/>
        <v>1555</v>
      </c>
      <c r="DL20" s="40">
        <f t="shared" si="17"/>
        <v>1555</v>
      </c>
      <c r="DM20" s="40">
        <f t="shared" si="18"/>
        <v>1555</v>
      </c>
      <c r="DN20" s="40">
        <v>1439</v>
      </c>
      <c r="DO20" s="40">
        <f>DN20</f>
        <v>1439</v>
      </c>
      <c r="DP20" s="40">
        <f t="shared" si="94"/>
        <v>1439</v>
      </c>
      <c r="DQ20" s="40">
        <f t="shared" si="95"/>
        <v>1555</v>
      </c>
      <c r="DR20" s="40">
        <f t="shared" si="96"/>
        <v>1710.5000000000002</v>
      </c>
      <c r="DS20" s="40">
        <f t="shared" si="97"/>
        <v>1555</v>
      </c>
      <c r="DT20" s="40"/>
    </row>
    <row r="21" spans="1:124" x14ac:dyDescent="0.2">
      <c r="A21" s="58" t="s">
        <v>119</v>
      </c>
      <c r="B21" s="145" t="s">
        <v>112</v>
      </c>
      <c r="C21" s="47" t="str">
        <f t="shared" si="8"/>
        <v>-</v>
      </c>
      <c r="D21" s="47">
        <f t="shared" si="9"/>
        <v>26.05</v>
      </c>
      <c r="E21" s="47" t="s">
        <v>41</v>
      </c>
      <c r="F21" s="47" t="s">
        <v>41</v>
      </c>
      <c r="G21" s="47" t="s">
        <v>41</v>
      </c>
      <c r="J21" s="36">
        <f t="shared" si="0"/>
        <v>4</v>
      </c>
      <c r="K21" s="40" t="s">
        <v>41</v>
      </c>
      <c r="L21" s="40" t="str">
        <f t="shared" si="30"/>
        <v>-</v>
      </c>
      <c r="M21" s="40" t="str">
        <f t="shared" si="31"/>
        <v>-</v>
      </c>
      <c r="N21" s="40" t="str">
        <f t="shared" si="32"/>
        <v>-</v>
      </c>
      <c r="O21" s="40" t="str">
        <f t="shared" si="33"/>
        <v>-</v>
      </c>
      <c r="P21" s="40" t="str">
        <f t="shared" si="34"/>
        <v>-</v>
      </c>
      <c r="Q21" s="40" t="str">
        <f t="shared" si="35"/>
        <v>-</v>
      </c>
      <c r="R21" s="40" t="str">
        <f t="shared" si="36"/>
        <v>-</v>
      </c>
      <c r="S21" s="40" t="str">
        <f t="shared" si="1"/>
        <v>-</v>
      </c>
      <c r="T21" s="40" t="str">
        <f t="shared" si="37"/>
        <v>-</v>
      </c>
      <c r="U21" s="40" t="str">
        <f t="shared" si="19"/>
        <v>-</v>
      </c>
      <c r="V21" s="40" t="str">
        <f t="shared" si="20"/>
        <v>-</v>
      </c>
      <c r="W21" s="40" t="str">
        <f t="shared" si="10"/>
        <v>-</v>
      </c>
      <c r="X21" s="40" t="str">
        <f t="shared" si="11"/>
        <v>-</v>
      </c>
      <c r="Y21" s="40" t="str">
        <f t="shared" si="21"/>
        <v>-</v>
      </c>
      <c r="Z21" s="40" t="str">
        <f t="shared" si="2"/>
        <v>-</v>
      </c>
      <c r="AA21" s="40" t="str">
        <f t="shared" si="98"/>
        <v>-</v>
      </c>
      <c r="AB21" s="40" t="str">
        <f t="shared" si="38"/>
        <v>-</v>
      </c>
      <c r="AC21" s="40" t="s">
        <v>41</v>
      </c>
      <c r="AD21" s="40" t="str">
        <f t="shared" si="22"/>
        <v>-</v>
      </c>
      <c r="AE21" s="40"/>
      <c r="AG21" s="36">
        <f t="shared" si="3"/>
        <v>4</v>
      </c>
      <c r="AH21" s="40">
        <v>1089</v>
      </c>
      <c r="AI21" s="40">
        <f t="shared" si="40"/>
        <v>1089</v>
      </c>
      <c r="AJ21" s="40">
        <f t="shared" si="41"/>
        <v>1089</v>
      </c>
      <c r="AK21" s="40">
        <f t="shared" si="42"/>
        <v>1089</v>
      </c>
      <c r="AL21" s="40">
        <f t="shared" si="43"/>
        <v>1089</v>
      </c>
      <c r="AM21" s="40">
        <f t="shared" si="44"/>
        <v>1089</v>
      </c>
      <c r="AN21" s="40">
        <f t="shared" si="45"/>
        <v>1089</v>
      </c>
      <c r="AO21" s="40">
        <f t="shared" si="46"/>
        <v>1089</v>
      </c>
      <c r="AP21" s="40">
        <f t="shared" si="4"/>
        <v>1089</v>
      </c>
      <c r="AQ21" s="40">
        <f t="shared" si="47"/>
        <v>1089</v>
      </c>
      <c r="AR21" s="40">
        <f t="shared" si="23"/>
        <v>1089</v>
      </c>
      <c r="AS21" s="40">
        <f t="shared" si="24"/>
        <v>1089</v>
      </c>
      <c r="AT21" s="40">
        <f t="shared" si="5"/>
        <v>1089</v>
      </c>
      <c r="AU21" s="40">
        <f t="shared" si="6"/>
        <v>1089</v>
      </c>
      <c r="AV21" s="40">
        <v>1009</v>
      </c>
      <c r="AW21" s="40">
        <f t="shared" si="7"/>
        <v>1009</v>
      </c>
      <c r="AX21" s="40">
        <f t="shared" si="99"/>
        <v>1009</v>
      </c>
      <c r="AY21" s="40">
        <f t="shared" si="48"/>
        <v>1089</v>
      </c>
      <c r="AZ21" s="40">
        <f t="shared" si="25"/>
        <v>1197.9000000000001</v>
      </c>
      <c r="BA21" s="40">
        <f t="shared" si="26"/>
        <v>1089</v>
      </c>
      <c r="BB21" s="40"/>
      <c r="BD21" s="36">
        <f t="shared" si="49"/>
        <v>4</v>
      </c>
      <c r="BE21" s="40" t="s">
        <v>41</v>
      </c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 t="s">
        <v>41</v>
      </c>
      <c r="BT21" s="40"/>
      <c r="BU21" s="40"/>
      <c r="BV21" s="40"/>
      <c r="BW21" s="40">
        <f t="shared" si="62"/>
        <v>0</v>
      </c>
      <c r="BX21" s="40"/>
      <c r="BY21" s="40"/>
      <c r="CB21" s="36">
        <f t="shared" si="64"/>
        <v>4</v>
      </c>
      <c r="CC21" s="40" t="s">
        <v>41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 t="s">
        <v>41</v>
      </c>
      <c r="CR21" s="40"/>
      <c r="CS21" s="40"/>
      <c r="CT21" s="40"/>
      <c r="CU21" s="40"/>
      <c r="CV21" s="40"/>
      <c r="CW21" s="40"/>
      <c r="CY21" s="36">
        <f t="shared" si="81"/>
        <v>4</v>
      </c>
      <c r="CZ21" s="40" t="s">
        <v>41</v>
      </c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>
        <f t="shared" si="17"/>
        <v>0</v>
      </c>
      <c r="DM21" s="40">
        <f t="shared" si="18"/>
        <v>0</v>
      </c>
      <c r="DN21" s="40" t="s">
        <v>41</v>
      </c>
      <c r="DO21" s="40"/>
      <c r="DP21" s="40"/>
      <c r="DQ21" s="40"/>
      <c r="DR21" s="40"/>
      <c r="DS21" s="40"/>
      <c r="DT21" s="40"/>
    </row>
    <row r="22" spans="1:124" ht="14.25" x14ac:dyDescent="0.2">
      <c r="A22" s="58" t="s">
        <v>120</v>
      </c>
      <c r="B22" s="145" t="s">
        <v>112</v>
      </c>
      <c r="C22" s="47">
        <f t="shared" si="8"/>
        <v>20.6</v>
      </c>
      <c r="D22" s="47">
        <f t="shared" si="9"/>
        <v>11.51</v>
      </c>
      <c r="E22" s="47">
        <f>IF((ISTEXT(VLOOKUP(BD22,BD22:BY22,BD22,0)))=TRUE,VLOOKUP(BD22,BD22:BY22,BD22,0),ROUND(IF(AND(NOT(A_Region2="РБ"),NOT(A_Region2="EUR")),VLOOKUP(BD22,BD22:BY22,BD22,0)*(1-$B$45),IF(A_Region2="РБ",VLOOKUP(BD22,BD22:BY22,BD22,0)*Belarus*(1-$B$45),VLOOKUP(BD22,BD22:BY22,BD22,0)*B_EUR*(1-$B$45))),2))</f>
        <v>9.83</v>
      </c>
      <c r="F22" s="47">
        <f>IF((ISTEXT(VLOOKUP(CB22,CB22:CW22,CB22,0)))=TRUE,VLOOKUP(CB22,CB22:CW22,CB22,0),ROUND(IF(AND(NOT(A_Region2="РБ"),NOT(A_Region2="EUR")),VLOOKUP(CB22,CB22:CW22,CB22,0)*(1-$C$45),IF(A_Region2="РБ",VLOOKUP(CB22,CB22:CW22,CB22,0)*Belarus*(1-$C$45),VLOOKUP(CB22,CB22:CW22,CB22,0)*B_EUR*(1-$C$45))),2))</f>
        <v>14.38</v>
      </c>
      <c r="G22" s="47">
        <f>IF((ISTEXT(VLOOKUP(CY22,CY22:DT22,CY22,0)))=TRUE,VLOOKUP(CY22,CY22:DT22,CY22,0),ROUND(IF(AND(NOT(A_Region2="РБ"),NOT(A_Region2="EUR")),VLOOKUP(CY22,CY22:DT22,CY22,0)*(1-$C$45),IF(A_Region2="РБ",VLOOKUP(CY22,CY22:DT22,CY22,0)*Belarus*(1-$C$45),VLOOKUP(CY22,CY22:DT22,CY22,0)*B_EUR*(1-$C$45))),2))</f>
        <v>11.24</v>
      </c>
      <c r="J22" s="36">
        <f t="shared" si="0"/>
        <v>4</v>
      </c>
      <c r="K22" s="40">
        <v>861</v>
      </c>
      <c r="L22" s="40">
        <f t="shared" si="30"/>
        <v>861</v>
      </c>
      <c r="M22" s="40">
        <f t="shared" si="31"/>
        <v>861</v>
      </c>
      <c r="N22" s="40">
        <f t="shared" si="32"/>
        <v>861</v>
      </c>
      <c r="O22" s="40">
        <f t="shared" si="33"/>
        <v>861</v>
      </c>
      <c r="P22" s="40">
        <f t="shared" si="34"/>
        <v>861</v>
      </c>
      <c r="Q22" s="40">
        <f t="shared" si="35"/>
        <v>861</v>
      </c>
      <c r="R22" s="40">
        <f t="shared" si="36"/>
        <v>861</v>
      </c>
      <c r="S22" s="40">
        <f t="shared" si="1"/>
        <v>861</v>
      </c>
      <c r="T22" s="40">
        <f t="shared" si="37"/>
        <v>861</v>
      </c>
      <c r="U22" s="40">
        <f t="shared" si="19"/>
        <v>861</v>
      </c>
      <c r="V22" s="40">
        <f t="shared" si="20"/>
        <v>861</v>
      </c>
      <c r="W22" s="40">
        <f t="shared" si="10"/>
        <v>861</v>
      </c>
      <c r="X22" s="40">
        <f t="shared" si="11"/>
        <v>861</v>
      </c>
      <c r="Y22" s="40">
        <f t="shared" si="21"/>
        <v>861</v>
      </c>
      <c r="Z22" s="40">
        <f t="shared" si="2"/>
        <v>861</v>
      </c>
      <c r="AA22" s="40">
        <f t="shared" si="98"/>
        <v>861</v>
      </c>
      <c r="AB22" s="40">
        <f t="shared" si="38"/>
        <v>861</v>
      </c>
      <c r="AC22" s="40">
        <f t="shared" si="39"/>
        <v>947.1</v>
      </c>
      <c r="AD22" s="40">
        <f t="shared" si="22"/>
        <v>861</v>
      </c>
      <c r="AE22" s="40"/>
      <c r="AG22" s="36">
        <f t="shared" si="3"/>
        <v>4</v>
      </c>
      <c r="AH22" s="40">
        <v>481</v>
      </c>
      <c r="AI22" s="40">
        <f t="shared" si="40"/>
        <v>481</v>
      </c>
      <c r="AJ22" s="40">
        <f t="shared" si="41"/>
        <v>481</v>
      </c>
      <c r="AK22" s="40">
        <f t="shared" si="42"/>
        <v>481</v>
      </c>
      <c r="AL22" s="40">
        <f t="shared" si="43"/>
        <v>481</v>
      </c>
      <c r="AM22" s="40">
        <f t="shared" si="44"/>
        <v>481</v>
      </c>
      <c r="AN22" s="40">
        <f t="shared" si="45"/>
        <v>481</v>
      </c>
      <c r="AO22" s="40">
        <f t="shared" si="46"/>
        <v>481</v>
      </c>
      <c r="AP22" s="40">
        <f t="shared" si="4"/>
        <v>481</v>
      </c>
      <c r="AQ22" s="40">
        <f t="shared" si="47"/>
        <v>481</v>
      </c>
      <c r="AR22" s="40">
        <f t="shared" si="23"/>
        <v>481</v>
      </c>
      <c r="AS22" s="40">
        <f t="shared" si="24"/>
        <v>481</v>
      </c>
      <c r="AT22" s="40">
        <f t="shared" si="5"/>
        <v>481</v>
      </c>
      <c r="AU22" s="40">
        <f t="shared" si="6"/>
        <v>481</v>
      </c>
      <c r="AV22" s="40">
        <v>446</v>
      </c>
      <c r="AW22" s="40">
        <f t="shared" si="7"/>
        <v>446</v>
      </c>
      <c r="AX22" s="40">
        <f t="shared" si="99"/>
        <v>446</v>
      </c>
      <c r="AY22" s="40">
        <f t="shared" si="48"/>
        <v>481</v>
      </c>
      <c r="AZ22" s="40">
        <f t="shared" si="25"/>
        <v>529.1</v>
      </c>
      <c r="BA22" s="40">
        <f t="shared" si="26"/>
        <v>481</v>
      </c>
      <c r="BB22" s="40"/>
      <c r="BD22" s="36">
        <f t="shared" si="49"/>
        <v>4</v>
      </c>
      <c r="BE22" s="40">
        <v>411</v>
      </c>
      <c r="BF22" s="40">
        <f t="shared" si="50"/>
        <v>411</v>
      </c>
      <c r="BG22" s="40">
        <f t="shared" si="51"/>
        <v>411</v>
      </c>
      <c r="BH22" s="40">
        <f t="shared" si="52"/>
        <v>411</v>
      </c>
      <c r="BI22" s="40">
        <f t="shared" si="53"/>
        <v>411</v>
      </c>
      <c r="BJ22" s="40">
        <f t="shared" si="54"/>
        <v>411</v>
      </c>
      <c r="BK22" s="40">
        <f t="shared" si="55"/>
        <v>411</v>
      </c>
      <c r="BL22" s="40">
        <f t="shared" si="56"/>
        <v>411</v>
      </c>
      <c r="BM22" s="40">
        <f>BJ22</f>
        <v>411</v>
      </c>
      <c r="BN22" s="40">
        <f t="shared" si="58"/>
        <v>411</v>
      </c>
      <c r="BO22" s="40">
        <f t="shared" si="59"/>
        <v>411</v>
      </c>
      <c r="BP22" s="40">
        <f t="shared" si="60"/>
        <v>411</v>
      </c>
      <c r="BQ22" s="40">
        <f t="shared" si="12"/>
        <v>411</v>
      </c>
      <c r="BR22" s="40">
        <f t="shared" si="13"/>
        <v>411</v>
      </c>
      <c r="BS22" s="40">
        <v>380</v>
      </c>
      <c r="BT22" s="40">
        <f>BS22</f>
        <v>380</v>
      </c>
      <c r="BU22" s="40">
        <f t="shared" si="100"/>
        <v>380</v>
      </c>
      <c r="BV22" s="40">
        <f t="shared" si="61"/>
        <v>411</v>
      </c>
      <c r="BW22" s="40">
        <f t="shared" si="62"/>
        <v>452.1</v>
      </c>
      <c r="BX22" s="40">
        <f t="shared" si="63"/>
        <v>411</v>
      </c>
      <c r="BY22" s="40"/>
      <c r="CB22" s="36">
        <f t="shared" si="64"/>
        <v>4</v>
      </c>
      <c r="CC22" s="40">
        <v>601</v>
      </c>
      <c r="CD22" s="40">
        <f>CC22</f>
        <v>601</v>
      </c>
      <c r="CE22" s="40">
        <f>CC22</f>
        <v>601</v>
      </c>
      <c r="CF22" s="40">
        <f>CC22</f>
        <v>601</v>
      </c>
      <c r="CG22" s="40">
        <f>CC22</f>
        <v>601</v>
      </c>
      <c r="CH22" s="40">
        <f>CC22</f>
        <v>601</v>
      </c>
      <c r="CI22" s="40">
        <f>CC22</f>
        <v>601</v>
      </c>
      <c r="CJ22" s="40">
        <f>CC22</f>
        <v>601</v>
      </c>
      <c r="CK22" s="40">
        <f>CH22</f>
        <v>601</v>
      </c>
      <c r="CL22" s="40">
        <f>CC22</f>
        <v>601</v>
      </c>
      <c r="CM22" s="40">
        <f t="shared" si="74"/>
        <v>601</v>
      </c>
      <c r="CN22" s="40">
        <f t="shared" si="75"/>
        <v>601</v>
      </c>
      <c r="CO22" s="40">
        <f t="shared" si="15"/>
        <v>601</v>
      </c>
      <c r="CP22" s="40">
        <f t="shared" si="16"/>
        <v>601</v>
      </c>
      <c r="CQ22" s="40">
        <v>557</v>
      </c>
      <c r="CR22" s="40">
        <f>CQ22</f>
        <v>557</v>
      </c>
      <c r="CS22" s="40">
        <f>CQ22</f>
        <v>557</v>
      </c>
      <c r="CT22" s="40">
        <f>CC22</f>
        <v>601</v>
      </c>
      <c r="CU22" s="40">
        <f>CT22*1.1</f>
        <v>661.1</v>
      </c>
      <c r="CV22" s="40">
        <f>CT22</f>
        <v>601</v>
      </c>
      <c r="CW22" s="40"/>
      <c r="CY22" s="36">
        <f t="shared" si="81"/>
        <v>4</v>
      </c>
      <c r="CZ22" s="40">
        <v>470</v>
      </c>
      <c r="DA22" s="40">
        <f t="shared" si="82"/>
        <v>470</v>
      </c>
      <c r="DB22" s="40">
        <f t="shared" si="83"/>
        <v>470</v>
      </c>
      <c r="DC22" s="40">
        <f t="shared" si="84"/>
        <v>470</v>
      </c>
      <c r="DD22" s="40">
        <f t="shared" si="85"/>
        <v>470</v>
      </c>
      <c r="DE22" s="40">
        <f t="shared" si="86"/>
        <v>470</v>
      </c>
      <c r="DF22" s="40">
        <f t="shared" si="87"/>
        <v>470</v>
      </c>
      <c r="DG22" s="40">
        <f t="shared" si="88"/>
        <v>470</v>
      </c>
      <c r="DH22" s="40">
        <f>DE22</f>
        <v>470</v>
      </c>
      <c r="DI22" s="40">
        <f t="shared" si="90"/>
        <v>470</v>
      </c>
      <c r="DJ22" s="40">
        <f t="shared" si="91"/>
        <v>470</v>
      </c>
      <c r="DK22" s="40">
        <f t="shared" si="92"/>
        <v>470</v>
      </c>
      <c r="DL22" s="40">
        <f t="shared" si="17"/>
        <v>470</v>
      </c>
      <c r="DM22" s="40">
        <f t="shared" si="18"/>
        <v>470</v>
      </c>
      <c r="DN22" s="40">
        <v>436</v>
      </c>
      <c r="DO22" s="40">
        <f>DN22</f>
        <v>436</v>
      </c>
      <c r="DP22" s="40">
        <f t="shared" si="94"/>
        <v>436</v>
      </c>
      <c r="DQ22" s="40">
        <f t="shared" si="95"/>
        <v>470</v>
      </c>
      <c r="DR22" s="40">
        <f t="shared" si="96"/>
        <v>517</v>
      </c>
      <c r="DS22" s="40">
        <f t="shared" si="97"/>
        <v>470</v>
      </c>
      <c r="DT22" s="40"/>
    </row>
    <row r="23" spans="1:124" x14ac:dyDescent="0.2">
      <c r="A23" s="49" t="s">
        <v>48</v>
      </c>
      <c r="B23" s="145" t="s">
        <v>112</v>
      </c>
      <c r="C23" s="47">
        <f t="shared" si="8"/>
        <v>22.15</v>
      </c>
      <c r="D23" s="47">
        <f t="shared" si="9"/>
        <v>12.18</v>
      </c>
      <c r="E23" s="47">
        <f>IF((ISTEXT(VLOOKUP(BD23,BD23:BY23,BD23,0)))=TRUE,VLOOKUP(BD23,BD23:BY23,BD23,0),ROUND(IF(AND(NOT(A_Region2="РБ"),NOT(A_Region2="EUR")),VLOOKUP(BD23,BD23:BY23,BD23,0)*(1-$B$45),IF(A_Region2="РБ",VLOOKUP(BD23,BD23:BY23,BD23,0)*Belarus*(1-$B$45),VLOOKUP(BD23,BD23:BY23,BD23,0)*B_EUR*(1-$B$45))),2))</f>
        <v>10.36</v>
      </c>
      <c r="F23" s="47">
        <f>IF((ISTEXT(VLOOKUP(CB23,CB23:CW23,CB23,0)))=TRUE,VLOOKUP(CB23,CB23:CW23,CB23,0),ROUND(IF(AND(NOT(A_Region2="РБ"),NOT(A_Region2="EUR")),VLOOKUP(CB23,CB23:CW23,CB23,0)*(1-$C$45),IF(A_Region2="РБ",VLOOKUP(CB23,CB23:CW23,CB23,0)*Belarus*(1-$C$45),VLOOKUP(CB23,CB23:CW23,CB23,0)*B_EUR*(1-$C$45))),2))</f>
        <v>15.24</v>
      </c>
      <c r="G23" s="47">
        <f>IF((ISTEXT(VLOOKUP(CY23,CY23:DT23,CY23,0)))=TRUE,VLOOKUP(CY23,CY23:DT23,CY23,0),ROUND(IF(AND(NOT(A_Region2="РБ"),NOT(A_Region2="EUR")),VLOOKUP(CY23,CY23:DT23,CY23,0)*(1-$C$45),IF(A_Region2="РБ",VLOOKUP(CY23,CY23:DT23,CY23,0)*Belarus*(1-$C$45),VLOOKUP(CY23,CY23:DT23,CY23,0)*B_EUR*(1-$C$45))),2))</f>
        <v>11.89</v>
      </c>
      <c r="J23" s="36">
        <f t="shared" si="0"/>
        <v>4</v>
      </c>
      <c r="K23" s="40">
        <v>926</v>
      </c>
      <c r="L23" s="40">
        <f t="shared" si="30"/>
        <v>926</v>
      </c>
      <c r="M23" s="40">
        <f t="shared" si="31"/>
        <v>926</v>
      </c>
      <c r="N23" s="40">
        <f t="shared" si="32"/>
        <v>926</v>
      </c>
      <c r="O23" s="40">
        <f t="shared" si="33"/>
        <v>926</v>
      </c>
      <c r="P23" s="40">
        <f t="shared" si="34"/>
        <v>926</v>
      </c>
      <c r="Q23" s="40">
        <f t="shared" si="35"/>
        <v>926</v>
      </c>
      <c r="R23" s="40">
        <f t="shared" si="36"/>
        <v>926</v>
      </c>
      <c r="S23" s="40">
        <f t="shared" si="1"/>
        <v>926</v>
      </c>
      <c r="T23" s="40">
        <f t="shared" si="37"/>
        <v>926</v>
      </c>
      <c r="U23" s="40">
        <f t="shared" si="19"/>
        <v>926</v>
      </c>
      <c r="V23" s="40">
        <f t="shared" si="20"/>
        <v>926</v>
      </c>
      <c r="W23" s="40">
        <f t="shared" si="10"/>
        <v>926</v>
      </c>
      <c r="X23" s="40">
        <f t="shared" si="11"/>
        <v>926</v>
      </c>
      <c r="Y23" s="40">
        <f t="shared" si="21"/>
        <v>926</v>
      </c>
      <c r="Z23" s="40">
        <f t="shared" si="2"/>
        <v>926</v>
      </c>
      <c r="AA23" s="40">
        <f t="shared" si="98"/>
        <v>926</v>
      </c>
      <c r="AB23" s="40">
        <f t="shared" si="38"/>
        <v>926</v>
      </c>
      <c r="AC23" s="40">
        <f t="shared" si="39"/>
        <v>1018.6000000000001</v>
      </c>
      <c r="AD23" s="40">
        <f t="shared" si="22"/>
        <v>926</v>
      </c>
      <c r="AE23" s="40"/>
      <c r="AG23" s="36">
        <f t="shared" si="3"/>
        <v>4</v>
      </c>
      <c r="AH23" s="40">
        <v>509</v>
      </c>
      <c r="AI23" s="40">
        <f t="shared" si="40"/>
        <v>509</v>
      </c>
      <c r="AJ23" s="40">
        <f t="shared" si="41"/>
        <v>509</v>
      </c>
      <c r="AK23" s="40">
        <f t="shared" si="42"/>
        <v>509</v>
      </c>
      <c r="AL23" s="40">
        <f t="shared" si="43"/>
        <v>509</v>
      </c>
      <c r="AM23" s="40">
        <f t="shared" si="44"/>
        <v>509</v>
      </c>
      <c r="AN23" s="40">
        <f t="shared" si="45"/>
        <v>509</v>
      </c>
      <c r="AO23" s="40">
        <f t="shared" si="46"/>
        <v>509</v>
      </c>
      <c r="AP23" s="40">
        <f t="shared" si="4"/>
        <v>509</v>
      </c>
      <c r="AQ23" s="40">
        <f t="shared" si="47"/>
        <v>509</v>
      </c>
      <c r="AR23" s="40">
        <f t="shared" si="23"/>
        <v>509</v>
      </c>
      <c r="AS23" s="40">
        <f t="shared" si="24"/>
        <v>509</v>
      </c>
      <c r="AT23" s="40">
        <f t="shared" si="5"/>
        <v>509</v>
      </c>
      <c r="AU23" s="40">
        <f t="shared" si="6"/>
        <v>509</v>
      </c>
      <c r="AV23" s="40">
        <v>470</v>
      </c>
      <c r="AW23" s="40">
        <f t="shared" si="7"/>
        <v>470</v>
      </c>
      <c r="AX23" s="40">
        <f t="shared" si="99"/>
        <v>470</v>
      </c>
      <c r="AY23" s="40">
        <f t="shared" si="48"/>
        <v>509</v>
      </c>
      <c r="AZ23" s="40">
        <f t="shared" si="25"/>
        <v>559.90000000000009</v>
      </c>
      <c r="BA23" s="40">
        <f t="shared" si="26"/>
        <v>509</v>
      </c>
      <c r="BB23" s="40"/>
      <c r="BD23" s="36">
        <f t="shared" si="49"/>
        <v>4</v>
      </c>
      <c r="BE23" s="40">
        <v>433</v>
      </c>
      <c r="BF23" s="40">
        <f t="shared" si="50"/>
        <v>433</v>
      </c>
      <c r="BG23" s="40">
        <f t="shared" si="51"/>
        <v>433</v>
      </c>
      <c r="BH23" s="40">
        <f t="shared" si="52"/>
        <v>433</v>
      </c>
      <c r="BI23" s="40">
        <f t="shared" si="53"/>
        <v>433</v>
      </c>
      <c r="BJ23" s="40">
        <f t="shared" si="54"/>
        <v>433</v>
      </c>
      <c r="BK23" s="40">
        <f t="shared" si="55"/>
        <v>433</v>
      </c>
      <c r="BL23" s="40">
        <f t="shared" si="56"/>
        <v>433</v>
      </c>
      <c r="BM23" s="40">
        <f>BJ23</f>
        <v>433</v>
      </c>
      <c r="BN23" s="40">
        <f t="shared" si="58"/>
        <v>433</v>
      </c>
      <c r="BO23" s="40">
        <f t="shared" si="59"/>
        <v>433</v>
      </c>
      <c r="BP23" s="40">
        <f t="shared" si="60"/>
        <v>433</v>
      </c>
      <c r="BQ23" s="40">
        <f t="shared" si="12"/>
        <v>433</v>
      </c>
      <c r="BR23" s="40">
        <f t="shared" si="13"/>
        <v>433</v>
      </c>
      <c r="BS23" s="40">
        <v>399</v>
      </c>
      <c r="BT23" s="40">
        <f>BS23</f>
        <v>399</v>
      </c>
      <c r="BU23" s="40">
        <f t="shared" si="100"/>
        <v>399</v>
      </c>
      <c r="BV23" s="40">
        <f t="shared" si="61"/>
        <v>433</v>
      </c>
      <c r="BW23" s="40">
        <f t="shared" si="62"/>
        <v>476.3</v>
      </c>
      <c r="BX23" s="40">
        <f t="shared" si="63"/>
        <v>433</v>
      </c>
      <c r="BY23" s="40"/>
      <c r="CB23" s="36">
        <f t="shared" si="64"/>
        <v>4</v>
      </c>
      <c r="CC23" s="40">
        <v>637</v>
      </c>
      <c r="CD23" s="40">
        <f>CC23</f>
        <v>637</v>
      </c>
      <c r="CE23" s="40">
        <f>CC23</f>
        <v>637</v>
      </c>
      <c r="CF23" s="40">
        <f>CC23</f>
        <v>637</v>
      </c>
      <c r="CG23" s="40">
        <f>CC23</f>
        <v>637</v>
      </c>
      <c r="CH23" s="40">
        <f>CC23</f>
        <v>637</v>
      </c>
      <c r="CI23" s="40">
        <f>CC23</f>
        <v>637</v>
      </c>
      <c r="CJ23" s="40">
        <f>CC23</f>
        <v>637</v>
      </c>
      <c r="CK23" s="40">
        <f>CH23</f>
        <v>637</v>
      </c>
      <c r="CL23" s="40">
        <f>CC23</f>
        <v>637</v>
      </c>
      <c r="CM23" s="40">
        <f t="shared" si="74"/>
        <v>637</v>
      </c>
      <c r="CN23" s="40">
        <f t="shared" si="75"/>
        <v>637</v>
      </c>
      <c r="CO23" s="40">
        <f t="shared" si="15"/>
        <v>637</v>
      </c>
      <c r="CP23" s="40">
        <f t="shared" si="16"/>
        <v>637</v>
      </c>
      <c r="CQ23" s="40">
        <v>591</v>
      </c>
      <c r="CR23" s="40">
        <f>CQ23</f>
        <v>591</v>
      </c>
      <c r="CS23" s="40">
        <f>CQ23</f>
        <v>591</v>
      </c>
      <c r="CT23" s="40">
        <f>CC23</f>
        <v>637</v>
      </c>
      <c r="CU23" s="40">
        <f>CT23*1.1</f>
        <v>700.7</v>
      </c>
      <c r="CV23" s="40">
        <f>CT23</f>
        <v>637</v>
      </c>
      <c r="CW23" s="40"/>
      <c r="CY23" s="36">
        <f t="shared" si="81"/>
        <v>4</v>
      </c>
      <c r="CZ23" s="40">
        <v>497</v>
      </c>
      <c r="DA23" s="40">
        <f t="shared" si="82"/>
        <v>497</v>
      </c>
      <c r="DB23" s="40">
        <f t="shared" si="83"/>
        <v>497</v>
      </c>
      <c r="DC23" s="40">
        <f t="shared" si="84"/>
        <v>497</v>
      </c>
      <c r="DD23" s="40">
        <f t="shared" si="85"/>
        <v>497</v>
      </c>
      <c r="DE23" s="40">
        <f t="shared" si="86"/>
        <v>497</v>
      </c>
      <c r="DF23" s="40">
        <f t="shared" si="87"/>
        <v>497</v>
      </c>
      <c r="DG23" s="40">
        <f t="shared" si="88"/>
        <v>497</v>
      </c>
      <c r="DH23" s="40">
        <f>DE23</f>
        <v>497</v>
      </c>
      <c r="DI23" s="40">
        <f t="shared" si="90"/>
        <v>497</v>
      </c>
      <c r="DJ23" s="40">
        <f t="shared" si="91"/>
        <v>497</v>
      </c>
      <c r="DK23" s="40">
        <f t="shared" si="92"/>
        <v>497</v>
      </c>
      <c r="DL23" s="40">
        <f t="shared" si="17"/>
        <v>497</v>
      </c>
      <c r="DM23" s="40">
        <f t="shared" si="18"/>
        <v>497</v>
      </c>
      <c r="DN23" s="40">
        <v>461</v>
      </c>
      <c r="DO23" s="40">
        <f>DN23</f>
        <v>461</v>
      </c>
      <c r="DP23" s="40">
        <f t="shared" si="94"/>
        <v>461</v>
      </c>
      <c r="DQ23" s="40">
        <f t="shared" si="95"/>
        <v>497</v>
      </c>
      <c r="DR23" s="40">
        <f t="shared" si="96"/>
        <v>546.70000000000005</v>
      </c>
      <c r="DS23" s="40">
        <f t="shared" si="97"/>
        <v>497</v>
      </c>
      <c r="DT23" s="40"/>
    </row>
    <row r="24" spans="1:124" ht="25.5" x14ac:dyDescent="0.2">
      <c r="A24" s="49" t="s">
        <v>121</v>
      </c>
      <c r="B24" s="145" t="s">
        <v>112</v>
      </c>
      <c r="C24" s="47">
        <f t="shared" si="8"/>
        <v>12.92</v>
      </c>
      <c r="D24" s="47">
        <f t="shared" si="9"/>
        <v>6.03</v>
      </c>
      <c r="E24" s="47">
        <f>IF((ISTEXT(VLOOKUP(BD24,BD24:BY24,BD24,0)))=TRUE,VLOOKUP(BD24,BD24:BY24,BD24,0),ROUND(IF(AND(NOT(A_Region2="РБ"),NOT(A_Region2="EUR")),VLOOKUP(BD24,BD24:BY24,BD24,0)*(1-$B$45),IF(A_Region2="РБ",VLOOKUP(BD24,BD24:BY24,BD24,0)*Belarus*(1-$B$45),VLOOKUP(BD24,BD24:BY24,BD24,0)*B_EUR*(1-$B$45))),2))</f>
        <v>5.09</v>
      </c>
      <c r="F24" s="47">
        <f>IF((ISTEXT(VLOOKUP(CB24,CB24:CW24,CB24,0)))=TRUE,VLOOKUP(CB24,CB24:CW24,CB24,0),ROUND(IF(AND(NOT(A_Region2="РБ"),NOT(A_Region2="EUR")),VLOOKUP(CB24,CB24:CW24,CB24,0)*(1-$C$45),IF(A_Region2="РБ",VLOOKUP(CB24,CB24:CW24,CB24,0)*Belarus*(1-$C$45),VLOOKUP(CB24,CB24:CW24,CB24,0)*B_EUR*(1-$C$45))),2))</f>
        <v>7.53</v>
      </c>
      <c r="G24" s="47">
        <f>IF((ISTEXT(VLOOKUP(CY24,CY24:DT24,CY24,0)))=TRUE,VLOOKUP(CY24,CY24:DT24,CY24,0),ROUND(IF(AND(NOT(A_Region2="РБ"),NOT(A_Region2="EUR")),VLOOKUP(CY24,CY24:DT24,CY24,0)*(1-$C$45),IF(A_Region2="РБ",VLOOKUP(CY24,CY24:DT24,CY24,0)*Belarus*(1-$C$45),VLOOKUP(CY24,CY24:DT24,CY24,0)*B_EUR*(1-$C$45))),2))</f>
        <v>5.91</v>
      </c>
      <c r="J24" s="36">
        <f t="shared" si="0"/>
        <v>4</v>
      </c>
      <c r="K24" s="40">
        <v>540</v>
      </c>
      <c r="L24" s="40">
        <f t="shared" si="30"/>
        <v>540</v>
      </c>
      <c r="M24" s="40">
        <f t="shared" si="31"/>
        <v>540</v>
      </c>
      <c r="N24" s="40">
        <f t="shared" si="32"/>
        <v>540</v>
      </c>
      <c r="O24" s="40">
        <f t="shared" si="33"/>
        <v>540</v>
      </c>
      <c r="P24" s="40">
        <f t="shared" si="34"/>
        <v>540</v>
      </c>
      <c r="Q24" s="40">
        <f t="shared" si="35"/>
        <v>540</v>
      </c>
      <c r="R24" s="40">
        <f t="shared" si="36"/>
        <v>540</v>
      </c>
      <c r="S24" s="40">
        <f t="shared" si="1"/>
        <v>540</v>
      </c>
      <c r="T24" s="40">
        <f t="shared" si="37"/>
        <v>540</v>
      </c>
      <c r="U24" s="40">
        <f t="shared" si="19"/>
        <v>540</v>
      </c>
      <c r="V24" s="40">
        <f t="shared" si="20"/>
        <v>540</v>
      </c>
      <c r="W24" s="40">
        <f t="shared" si="10"/>
        <v>540</v>
      </c>
      <c r="X24" s="40">
        <f t="shared" si="11"/>
        <v>540</v>
      </c>
      <c r="Y24" s="40">
        <f t="shared" si="21"/>
        <v>540</v>
      </c>
      <c r="Z24" s="40">
        <f t="shared" si="2"/>
        <v>540</v>
      </c>
      <c r="AA24" s="40">
        <f t="shared" si="98"/>
        <v>540</v>
      </c>
      <c r="AB24" s="40">
        <f t="shared" si="38"/>
        <v>540</v>
      </c>
      <c r="AC24" s="40">
        <f t="shared" si="39"/>
        <v>594</v>
      </c>
      <c r="AD24" s="40">
        <f t="shared" si="22"/>
        <v>540</v>
      </c>
      <c r="AE24" s="40"/>
      <c r="AG24" s="36">
        <f t="shared" si="3"/>
        <v>4</v>
      </c>
      <c r="AH24" s="40">
        <v>252</v>
      </c>
      <c r="AI24" s="40">
        <f t="shared" si="40"/>
        <v>252</v>
      </c>
      <c r="AJ24" s="40">
        <f t="shared" si="41"/>
        <v>252</v>
      </c>
      <c r="AK24" s="40">
        <f t="shared" si="42"/>
        <v>252</v>
      </c>
      <c r="AL24" s="40">
        <f t="shared" si="43"/>
        <v>252</v>
      </c>
      <c r="AM24" s="40">
        <f t="shared" si="44"/>
        <v>252</v>
      </c>
      <c r="AN24" s="40">
        <f t="shared" si="45"/>
        <v>252</v>
      </c>
      <c r="AO24" s="40">
        <f t="shared" si="46"/>
        <v>252</v>
      </c>
      <c r="AP24" s="40">
        <f t="shared" si="4"/>
        <v>252</v>
      </c>
      <c r="AQ24" s="40">
        <f t="shared" si="47"/>
        <v>252</v>
      </c>
      <c r="AR24" s="40">
        <f t="shared" si="23"/>
        <v>252</v>
      </c>
      <c r="AS24" s="40">
        <f t="shared" si="24"/>
        <v>252</v>
      </c>
      <c r="AT24" s="40">
        <f t="shared" si="5"/>
        <v>252</v>
      </c>
      <c r="AU24" s="40">
        <f t="shared" si="6"/>
        <v>252</v>
      </c>
      <c r="AV24" s="40">
        <v>234</v>
      </c>
      <c r="AW24" s="40">
        <f t="shared" si="7"/>
        <v>234</v>
      </c>
      <c r="AX24" s="40">
        <f t="shared" si="99"/>
        <v>234</v>
      </c>
      <c r="AY24" s="40">
        <f t="shared" si="48"/>
        <v>252</v>
      </c>
      <c r="AZ24" s="40">
        <f t="shared" si="25"/>
        <v>277.20000000000005</v>
      </c>
      <c r="BA24" s="40">
        <f t="shared" si="26"/>
        <v>252</v>
      </c>
      <c r="BB24" s="40"/>
      <c r="BD24" s="36">
        <f t="shared" si="49"/>
        <v>4</v>
      </c>
      <c r="BE24" s="40">
        <v>213</v>
      </c>
      <c r="BF24" s="40">
        <f t="shared" si="50"/>
        <v>213</v>
      </c>
      <c r="BG24" s="40">
        <f t="shared" si="51"/>
        <v>213</v>
      </c>
      <c r="BH24" s="40">
        <f t="shared" si="52"/>
        <v>213</v>
      </c>
      <c r="BI24" s="40">
        <f t="shared" si="53"/>
        <v>213</v>
      </c>
      <c r="BJ24" s="40">
        <f t="shared" si="54"/>
        <v>213</v>
      </c>
      <c r="BK24" s="40">
        <f t="shared" si="55"/>
        <v>213</v>
      </c>
      <c r="BL24" s="40">
        <f t="shared" si="56"/>
        <v>213</v>
      </c>
      <c r="BM24" s="40">
        <f>BJ24</f>
        <v>213</v>
      </c>
      <c r="BN24" s="40">
        <f t="shared" si="58"/>
        <v>213</v>
      </c>
      <c r="BO24" s="40">
        <f t="shared" si="59"/>
        <v>213</v>
      </c>
      <c r="BP24" s="40">
        <f t="shared" si="60"/>
        <v>213</v>
      </c>
      <c r="BQ24" s="40">
        <f t="shared" si="12"/>
        <v>213</v>
      </c>
      <c r="BR24" s="40">
        <f t="shared" si="13"/>
        <v>213</v>
      </c>
      <c r="BS24" s="40">
        <v>198</v>
      </c>
      <c r="BT24" s="40">
        <f>BS24</f>
        <v>198</v>
      </c>
      <c r="BU24" s="40">
        <f t="shared" si="100"/>
        <v>198</v>
      </c>
      <c r="BV24" s="40">
        <f t="shared" si="61"/>
        <v>213</v>
      </c>
      <c r="BW24" s="40">
        <f t="shared" si="62"/>
        <v>234.3</v>
      </c>
      <c r="BX24" s="40">
        <f t="shared" si="63"/>
        <v>213</v>
      </c>
      <c r="BY24" s="40"/>
      <c r="CB24" s="36">
        <f t="shared" si="64"/>
        <v>4</v>
      </c>
      <c r="CC24" s="40">
        <v>315</v>
      </c>
      <c r="CD24" s="40">
        <f>CC24</f>
        <v>315</v>
      </c>
      <c r="CE24" s="40">
        <f>CC24</f>
        <v>315</v>
      </c>
      <c r="CF24" s="40">
        <f>CC24</f>
        <v>315</v>
      </c>
      <c r="CG24" s="40">
        <f>CC24</f>
        <v>315</v>
      </c>
      <c r="CH24" s="40">
        <f>CC24</f>
        <v>315</v>
      </c>
      <c r="CI24" s="40">
        <f>CC24</f>
        <v>315</v>
      </c>
      <c r="CJ24" s="40">
        <f>CC24</f>
        <v>315</v>
      </c>
      <c r="CK24" s="40">
        <f>CH24</f>
        <v>315</v>
      </c>
      <c r="CL24" s="40">
        <f>CC24</f>
        <v>315</v>
      </c>
      <c r="CM24" s="40">
        <f t="shared" si="74"/>
        <v>315</v>
      </c>
      <c r="CN24" s="40">
        <f t="shared" si="75"/>
        <v>315</v>
      </c>
      <c r="CO24" s="40">
        <f t="shared" si="15"/>
        <v>315</v>
      </c>
      <c r="CP24" s="40">
        <f t="shared" si="16"/>
        <v>315</v>
      </c>
      <c r="CQ24" s="40">
        <v>291</v>
      </c>
      <c r="CR24" s="40">
        <f>CQ24</f>
        <v>291</v>
      </c>
      <c r="CS24" s="40">
        <f>CQ24</f>
        <v>291</v>
      </c>
      <c r="CT24" s="40">
        <f>CC24</f>
        <v>315</v>
      </c>
      <c r="CU24" s="40">
        <f>CT24*1.1</f>
        <v>346.5</v>
      </c>
      <c r="CV24" s="40">
        <f>CT24</f>
        <v>315</v>
      </c>
      <c r="CW24" s="40"/>
      <c r="CY24" s="36">
        <f t="shared" si="81"/>
        <v>4</v>
      </c>
      <c r="CZ24" s="40">
        <v>247</v>
      </c>
      <c r="DA24" s="40">
        <f t="shared" si="82"/>
        <v>247</v>
      </c>
      <c r="DB24" s="40">
        <f t="shared" si="83"/>
        <v>247</v>
      </c>
      <c r="DC24" s="40">
        <f t="shared" si="84"/>
        <v>247</v>
      </c>
      <c r="DD24" s="40">
        <f t="shared" si="85"/>
        <v>247</v>
      </c>
      <c r="DE24" s="40">
        <f t="shared" si="86"/>
        <v>247</v>
      </c>
      <c r="DF24" s="40">
        <f t="shared" si="87"/>
        <v>247</v>
      </c>
      <c r="DG24" s="40">
        <f t="shared" si="88"/>
        <v>247</v>
      </c>
      <c r="DH24" s="40">
        <f>DE24</f>
        <v>247</v>
      </c>
      <c r="DI24" s="40">
        <f t="shared" si="90"/>
        <v>247</v>
      </c>
      <c r="DJ24" s="40">
        <f t="shared" si="91"/>
        <v>247</v>
      </c>
      <c r="DK24" s="40">
        <f t="shared" si="92"/>
        <v>247</v>
      </c>
      <c r="DL24" s="40">
        <f t="shared" si="17"/>
        <v>247</v>
      </c>
      <c r="DM24" s="40">
        <f t="shared" si="18"/>
        <v>247</v>
      </c>
      <c r="DN24" s="40">
        <v>229</v>
      </c>
      <c r="DO24" s="40">
        <f>DN24</f>
        <v>229</v>
      </c>
      <c r="DP24" s="40">
        <f t="shared" si="94"/>
        <v>229</v>
      </c>
      <c r="DQ24" s="40">
        <f t="shared" si="95"/>
        <v>247</v>
      </c>
      <c r="DR24" s="40">
        <f t="shared" si="96"/>
        <v>271.70000000000005</v>
      </c>
      <c r="DS24" s="40">
        <f t="shared" si="97"/>
        <v>247</v>
      </c>
      <c r="DT24" s="40"/>
    </row>
    <row r="25" spans="1:124" ht="25.5" x14ac:dyDescent="0.2">
      <c r="A25" s="49" t="s">
        <v>122</v>
      </c>
      <c r="B25" s="145" t="s">
        <v>112</v>
      </c>
      <c r="C25" s="47">
        <f t="shared" si="8"/>
        <v>8.8000000000000007</v>
      </c>
      <c r="D25" s="47">
        <f t="shared" si="9"/>
        <v>4.33</v>
      </c>
      <c r="E25" s="47">
        <f>IF((ISTEXT(VLOOKUP(BD25,BD25:BY25,BD25,0)))=TRUE,VLOOKUP(BD25,BD25:BY25,BD25,0),ROUND(IF(AND(NOT(A_Region2="РБ"),NOT(A_Region2="EUR")),VLOOKUP(BD25,BD25:BY25,BD25,0)*(1-$B$45),IF(A_Region2="РБ",VLOOKUP(BD25,BD25:BY25,BD25,0)*Belarus*(1-$B$45),VLOOKUP(BD25,BD25:BY25,BD25,0)*B_EUR*(1-$B$45))),2))</f>
        <v>3.68</v>
      </c>
      <c r="F25" s="47">
        <f>IF((ISTEXT(VLOOKUP(CB25,CB25:CW25,CB25,0)))=TRUE,VLOOKUP(CB25,CB25:CW25,CB25,0),ROUND(IF(AND(NOT(A_Region2="РБ"),NOT(A_Region2="EUR")),VLOOKUP(CB25,CB25:CW25,CB25,0)*(1-$C$45),IF(A_Region2="РБ",VLOOKUP(CB25,CB25:CW25,CB25,0)*Belarus*(1-$C$45),VLOOKUP(CB25,CB25:CW25,CB25,0)*B_EUR*(1-$C$45))),2))</f>
        <v>5.43</v>
      </c>
      <c r="G25" s="47">
        <f>IF((ISTEXT(VLOOKUP(CY25,CY25:DT25,CY25,0)))=TRUE,VLOOKUP(CY25,CY25:DT25,CY25,0),ROUND(IF(AND(NOT(A_Region2="РБ"),NOT(A_Region2="EUR")),VLOOKUP(CY25,CY25:DT25,CY25,0)*(1-$C$45),IF(A_Region2="РБ",VLOOKUP(CY25,CY25:DT25,CY25,0)*Belarus*(1-$C$45),VLOOKUP(CY25,CY25:DT25,CY25,0)*B_EUR*(1-$C$45))),2))</f>
        <v>4.2300000000000004</v>
      </c>
      <c r="J25" s="36">
        <f t="shared" si="0"/>
        <v>4</v>
      </c>
      <c r="K25" s="40">
        <v>368</v>
      </c>
      <c r="L25" s="40">
        <f t="shared" si="30"/>
        <v>368</v>
      </c>
      <c r="M25" s="40">
        <f t="shared" si="31"/>
        <v>368</v>
      </c>
      <c r="N25" s="40">
        <f t="shared" si="32"/>
        <v>368</v>
      </c>
      <c r="O25" s="40">
        <f t="shared" si="33"/>
        <v>368</v>
      </c>
      <c r="P25" s="40">
        <f t="shared" si="34"/>
        <v>368</v>
      </c>
      <c r="Q25" s="40">
        <f t="shared" si="35"/>
        <v>368</v>
      </c>
      <c r="R25" s="40">
        <f t="shared" si="36"/>
        <v>368</v>
      </c>
      <c r="S25" s="40">
        <f t="shared" si="1"/>
        <v>368</v>
      </c>
      <c r="T25" s="40">
        <f t="shared" si="37"/>
        <v>368</v>
      </c>
      <c r="U25" s="40">
        <f t="shared" si="19"/>
        <v>368</v>
      </c>
      <c r="V25" s="40">
        <f t="shared" si="20"/>
        <v>368</v>
      </c>
      <c r="W25" s="40">
        <f t="shared" si="10"/>
        <v>368</v>
      </c>
      <c r="X25" s="40">
        <f t="shared" si="11"/>
        <v>368</v>
      </c>
      <c r="Y25" s="40">
        <f t="shared" si="21"/>
        <v>368</v>
      </c>
      <c r="Z25" s="40">
        <f t="shared" si="2"/>
        <v>368</v>
      </c>
      <c r="AA25" s="40">
        <f t="shared" si="98"/>
        <v>368</v>
      </c>
      <c r="AB25" s="40">
        <f t="shared" si="38"/>
        <v>368</v>
      </c>
      <c r="AC25" s="40">
        <f t="shared" si="39"/>
        <v>404.8</v>
      </c>
      <c r="AD25" s="40">
        <f t="shared" si="22"/>
        <v>368</v>
      </c>
      <c r="AE25" s="40"/>
      <c r="AG25" s="36">
        <f t="shared" si="3"/>
        <v>4</v>
      </c>
      <c r="AH25" s="40">
        <v>181</v>
      </c>
      <c r="AI25" s="40">
        <f t="shared" si="40"/>
        <v>181</v>
      </c>
      <c r="AJ25" s="40">
        <f t="shared" si="41"/>
        <v>181</v>
      </c>
      <c r="AK25" s="40">
        <f t="shared" si="42"/>
        <v>181</v>
      </c>
      <c r="AL25" s="40">
        <f t="shared" si="43"/>
        <v>181</v>
      </c>
      <c r="AM25" s="40">
        <f t="shared" si="44"/>
        <v>181</v>
      </c>
      <c r="AN25" s="40">
        <f t="shared" si="45"/>
        <v>181</v>
      </c>
      <c r="AO25" s="40">
        <f t="shared" si="46"/>
        <v>181</v>
      </c>
      <c r="AP25" s="40">
        <f t="shared" si="4"/>
        <v>181</v>
      </c>
      <c r="AQ25" s="40">
        <f t="shared" si="47"/>
        <v>181</v>
      </c>
      <c r="AR25" s="40">
        <f t="shared" si="23"/>
        <v>181</v>
      </c>
      <c r="AS25" s="40">
        <f t="shared" si="24"/>
        <v>181</v>
      </c>
      <c r="AT25" s="40">
        <f t="shared" si="5"/>
        <v>181</v>
      </c>
      <c r="AU25" s="40">
        <f t="shared" si="6"/>
        <v>181</v>
      </c>
      <c r="AV25" s="40">
        <v>170</v>
      </c>
      <c r="AW25" s="40">
        <f t="shared" si="7"/>
        <v>170</v>
      </c>
      <c r="AX25" s="40">
        <f t="shared" si="99"/>
        <v>170</v>
      </c>
      <c r="AY25" s="40">
        <f t="shared" si="48"/>
        <v>181</v>
      </c>
      <c r="AZ25" s="40">
        <f t="shared" si="25"/>
        <v>199.10000000000002</v>
      </c>
      <c r="BA25" s="40">
        <f t="shared" si="26"/>
        <v>181</v>
      </c>
      <c r="BB25" s="40"/>
      <c r="BD25" s="36">
        <f t="shared" si="49"/>
        <v>4</v>
      </c>
      <c r="BE25" s="40">
        <v>154</v>
      </c>
      <c r="BF25" s="40">
        <f t="shared" si="50"/>
        <v>154</v>
      </c>
      <c r="BG25" s="40">
        <f t="shared" si="51"/>
        <v>154</v>
      </c>
      <c r="BH25" s="40">
        <f t="shared" si="52"/>
        <v>154</v>
      </c>
      <c r="BI25" s="40">
        <f t="shared" si="53"/>
        <v>154</v>
      </c>
      <c r="BJ25" s="40">
        <f t="shared" si="54"/>
        <v>154</v>
      </c>
      <c r="BK25" s="40">
        <f t="shared" si="55"/>
        <v>154</v>
      </c>
      <c r="BL25" s="40">
        <f t="shared" si="56"/>
        <v>154</v>
      </c>
      <c r="BM25" s="40">
        <f>BJ25</f>
        <v>154</v>
      </c>
      <c r="BN25" s="40">
        <f t="shared" si="58"/>
        <v>154</v>
      </c>
      <c r="BO25" s="40">
        <f t="shared" si="59"/>
        <v>154</v>
      </c>
      <c r="BP25" s="40">
        <f t="shared" si="60"/>
        <v>154</v>
      </c>
      <c r="BQ25" s="40">
        <f t="shared" si="12"/>
        <v>154</v>
      </c>
      <c r="BR25" s="40">
        <f t="shared" si="13"/>
        <v>154</v>
      </c>
      <c r="BS25" s="40">
        <v>143</v>
      </c>
      <c r="BT25" s="40">
        <f>BS25</f>
        <v>143</v>
      </c>
      <c r="BU25" s="40">
        <f t="shared" si="100"/>
        <v>143</v>
      </c>
      <c r="BV25" s="40">
        <f t="shared" si="61"/>
        <v>154</v>
      </c>
      <c r="BW25" s="40">
        <f t="shared" si="62"/>
        <v>169.4</v>
      </c>
      <c r="BX25" s="40">
        <f t="shared" si="63"/>
        <v>154</v>
      </c>
      <c r="BY25" s="40"/>
      <c r="CB25" s="36">
        <f t="shared" si="64"/>
        <v>4</v>
      </c>
      <c r="CC25" s="40">
        <v>227</v>
      </c>
      <c r="CD25" s="40">
        <f>CC25</f>
        <v>227</v>
      </c>
      <c r="CE25" s="40">
        <f>CC25</f>
        <v>227</v>
      </c>
      <c r="CF25" s="40">
        <f>CC25</f>
        <v>227</v>
      </c>
      <c r="CG25" s="40">
        <f>CC25</f>
        <v>227</v>
      </c>
      <c r="CH25" s="40">
        <f>CC25</f>
        <v>227</v>
      </c>
      <c r="CI25" s="40">
        <f>CC25</f>
        <v>227</v>
      </c>
      <c r="CJ25" s="40">
        <f>CC25</f>
        <v>227</v>
      </c>
      <c r="CK25" s="40">
        <f>CH25</f>
        <v>227</v>
      </c>
      <c r="CL25" s="40">
        <f>CC25</f>
        <v>227</v>
      </c>
      <c r="CM25" s="40">
        <f t="shared" si="74"/>
        <v>227</v>
      </c>
      <c r="CN25" s="40">
        <f t="shared" si="75"/>
        <v>227</v>
      </c>
      <c r="CO25" s="40">
        <f t="shared" si="15"/>
        <v>227</v>
      </c>
      <c r="CP25" s="40">
        <f t="shared" si="16"/>
        <v>227</v>
      </c>
      <c r="CQ25" s="40">
        <v>208</v>
      </c>
      <c r="CR25" s="40">
        <f>CQ25</f>
        <v>208</v>
      </c>
      <c r="CS25" s="40">
        <f>CQ25</f>
        <v>208</v>
      </c>
      <c r="CT25" s="40">
        <f>CC25</f>
        <v>227</v>
      </c>
      <c r="CU25" s="40">
        <f>CT25*1.1</f>
        <v>249.70000000000002</v>
      </c>
      <c r="CV25" s="40">
        <f>CT25</f>
        <v>227</v>
      </c>
      <c r="CW25" s="40"/>
      <c r="CY25" s="36">
        <f t="shared" si="81"/>
        <v>4</v>
      </c>
      <c r="CZ25" s="40">
        <v>177</v>
      </c>
      <c r="DA25" s="40">
        <f t="shared" si="82"/>
        <v>177</v>
      </c>
      <c r="DB25" s="40">
        <f t="shared" si="83"/>
        <v>177</v>
      </c>
      <c r="DC25" s="40">
        <f t="shared" si="84"/>
        <v>177</v>
      </c>
      <c r="DD25" s="40">
        <f t="shared" si="85"/>
        <v>177</v>
      </c>
      <c r="DE25" s="40">
        <f t="shared" si="86"/>
        <v>177</v>
      </c>
      <c r="DF25" s="40">
        <f t="shared" si="87"/>
        <v>177</v>
      </c>
      <c r="DG25" s="40">
        <f t="shared" si="88"/>
        <v>177</v>
      </c>
      <c r="DH25" s="40">
        <f>DE25</f>
        <v>177</v>
      </c>
      <c r="DI25" s="40">
        <f t="shared" si="90"/>
        <v>177</v>
      </c>
      <c r="DJ25" s="40">
        <f t="shared" si="91"/>
        <v>177</v>
      </c>
      <c r="DK25" s="40">
        <f t="shared" si="92"/>
        <v>177</v>
      </c>
      <c r="DL25" s="40">
        <f t="shared" si="17"/>
        <v>177</v>
      </c>
      <c r="DM25" s="40">
        <f t="shared" si="18"/>
        <v>177</v>
      </c>
      <c r="DN25" s="40">
        <v>165</v>
      </c>
      <c r="DO25" s="40">
        <f>DN25</f>
        <v>165</v>
      </c>
      <c r="DP25" s="40">
        <f t="shared" si="94"/>
        <v>165</v>
      </c>
      <c r="DQ25" s="40">
        <f t="shared" si="95"/>
        <v>177</v>
      </c>
      <c r="DR25" s="40">
        <f t="shared" si="96"/>
        <v>194.70000000000002</v>
      </c>
      <c r="DS25" s="40">
        <f t="shared" si="97"/>
        <v>177</v>
      </c>
      <c r="DT25" s="40"/>
    </row>
    <row r="26" spans="1:124" x14ac:dyDescent="0.2">
      <c r="A26" s="49" t="s">
        <v>123</v>
      </c>
      <c r="B26" s="145" t="s">
        <v>112</v>
      </c>
      <c r="C26" s="47">
        <f t="shared" si="8"/>
        <v>2.08</v>
      </c>
      <c r="D26" s="47">
        <f t="shared" si="9"/>
        <v>1.6</v>
      </c>
      <c r="E26" s="47">
        <f>IF((ISTEXT(VLOOKUP(BD26,BD26:BY26,BD26,0)))=TRUE,VLOOKUP(BD26,BD26:BY26,BD26,0),ROUND(IF(AND(NOT(A_Region2="РБ"),NOT(A_Region2="EUR")),VLOOKUP(BD26,BD26:BY26,BD26,0)*(1-$B$45),IF(A_Region2="РБ",VLOOKUP(BD26,BD26:BY26,BD26,0)*Belarus*(1-$B$45),VLOOKUP(BD26,BD26:BY26,BD26,0)*B_EUR*(1-$B$45))),2))</f>
        <v>1.36</v>
      </c>
      <c r="F26" s="47">
        <f>IF((ISTEXT(VLOOKUP(CB26,CB26:CW26,CB26,0)))=TRUE,VLOOKUP(CB26,CB26:CW26,CB26,0),ROUND(IF(AND(NOT(A_Region2="РБ"),NOT(A_Region2="EUR")),VLOOKUP(CB26,CB26:CW26,CB26,0)*(1-$C$45),IF(A_Region2="РБ",VLOOKUP(CB26,CB26:CW26,CB26,0)*Belarus*(1-$C$45),VLOOKUP(CB26,CB26:CW26,CB26,0)*B_EUR*(1-$C$45))),2))</f>
        <v>1.6</v>
      </c>
      <c r="G26" s="47">
        <f>IF((ISTEXT(VLOOKUP(CY26,CY26:DT26,CY26,0)))=TRUE,VLOOKUP(CY26,CY26:DT26,CY26,0),ROUND(IF(AND(NOT(A_Region2="РБ"),NOT(A_Region2="EUR")),VLOOKUP(CY26,CY26:DT26,CY26,0)*(1-$C$45),IF(A_Region2="РБ",VLOOKUP(CY26,CY26:DT26,CY26,0)*Belarus*(1-$C$45),VLOOKUP(CY26,CY26:DT26,CY26,0)*B_EUR*(1-$C$45))),2))</f>
        <v>1.36</v>
      </c>
      <c r="J26" s="36">
        <f t="shared" si="0"/>
        <v>4</v>
      </c>
      <c r="K26" s="40">
        <v>87</v>
      </c>
      <c r="L26" s="40">
        <f t="shared" si="30"/>
        <v>87</v>
      </c>
      <c r="M26" s="40">
        <f t="shared" si="31"/>
        <v>87</v>
      </c>
      <c r="N26" s="40">
        <f t="shared" si="32"/>
        <v>87</v>
      </c>
      <c r="O26" s="40">
        <f t="shared" si="33"/>
        <v>87</v>
      </c>
      <c r="P26" s="40">
        <f t="shared" si="34"/>
        <v>87</v>
      </c>
      <c r="Q26" s="40">
        <f t="shared" si="35"/>
        <v>87</v>
      </c>
      <c r="R26" s="40">
        <f t="shared" si="36"/>
        <v>87</v>
      </c>
      <c r="S26" s="40">
        <f t="shared" si="1"/>
        <v>87</v>
      </c>
      <c r="T26" s="40">
        <f t="shared" si="37"/>
        <v>87</v>
      </c>
      <c r="U26" s="40">
        <f t="shared" si="19"/>
        <v>87</v>
      </c>
      <c r="V26" s="40">
        <f t="shared" si="20"/>
        <v>87</v>
      </c>
      <c r="W26" s="40">
        <f t="shared" si="10"/>
        <v>87</v>
      </c>
      <c r="X26" s="40">
        <f t="shared" si="11"/>
        <v>87</v>
      </c>
      <c r="Y26" s="40">
        <f t="shared" si="21"/>
        <v>87</v>
      </c>
      <c r="Z26" s="40">
        <f t="shared" si="2"/>
        <v>87</v>
      </c>
      <c r="AA26" s="40">
        <f t="shared" si="98"/>
        <v>87</v>
      </c>
      <c r="AB26" s="40">
        <f t="shared" si="38"/>
        <v>87</v>
      </c>
      <c r="AC26" s="40">
        <f t="shared" si="39"/>
        <v>95.7</v>
      </c>
      <c r="AD26" s="40">
        <f t="shared" si="22"/>
        <v>87</v>
      </c>
      <c r="AE26" s="40"/>
      <c r="AG26" s="36">
        <f t="shared" si="3"/>
        <v>4</v>
      </c>
      <c r="AH26" s="40">
        <v>67</v>
      </c>
      <c r="AI26" s="40">
        <f t="shared" si="40"/>
        <v>67</v>
      </c>
      <c r="AJ26" s="40">
        <f t="shared" si="41"/>
        <v>67</v>
      </c>
      <c r="AK26" s="40">
        <f t="shared" si="42"/>
        <v>67</v>
      </c>
      <c r="AL26" s="40">
        <f t="shared" si="43"/>
        <v>67</v>
      </c>
      <c r="AM26" s="40">
        <f t="shared" si="44"/>
        <v>67</v>
      </c>
      <c r="AN26" s="40">
        <f t="shared" si="45"/>
        <v>67</v>
      </c>
      <c r="AO26" s="40">
        <f t="shared" si="46"/>
        <v>67</v>
      </c>
      <c r="AP26" s="40">
        <f t="shared" si="4"/>
        <v>67</v>
      </c>
      <c r="AQ26" s="40">
        <f t="shared" si="47"/>
        <v>67</v>
      </c>
      <c r="AR26" s="40">
        <f t="shared" si="23"/>
        <v>67</v>
      </c>
      <c r="AS26" s="40">
        <f t="shared" si="24"/>
        <v>67</v>
      </c>
      <c r="AT26" s="40">
        <f t="shared" si="5"/>
        <v>67</v>
      </c>
      <c r="AU26" s="40">
        <f t="shared" si="6"/>
        <v>67</v>
      </c>
      <c r="AV26" s="40">
        <v>63</v>
      </c>
      <c r="AW26" s="40">
        <f t="shared" si="7"/>
        <v>63</v>
      </c>
      <c r="AX26" s="40">
        <f t="shared" si="99"/>
        <v>63</v>
      </c>
      <c r="AY26" s="40">
        <f t="shared" si="48"/>
        <v>67</v>
      </c>
      <c r="AZ26" s="40">
        <f t="shared" si="25"/>
        <v>73.7</v>
      </c>
      <c r="BA26" s="40">
        <f t="shared" si="26"/>
        <v>67</v>
      </c>
      <c r="BB26" s="40"/>
      <c r="BD26" s="36">
        <f t="shared" si="49"/>
        <v>4</v>
      </c>
      <c r="BE26" s="40">
        <v>57</v>
      </c>
      <c r="BF26" s="40">
        <f t="shared" si="50"/>
        <v>57</v>
      </c>
      <c r="BG26" s="40">
        <f t="shared" si="51"/>
        <v>57</v>
      </c>
      <c r="BH26" s="40">
        <f t="shared" si="52"/>
        <v>57</v>
      </c>
      <c r="BI26" s="40">
        <f t="shared" si="53"/>
        <v>57</v>
      </c>
      <c r="BJ26" s="40">
        <f t="shared" si="54"/>
        <v>57</v>
      </c>
      <c r="BK26" s="40">
        <f t="shared" si="55"/>
        <v>57</v>
      </c>
      <c r="BL26" s="40">
        <f t="shared" si="56"/>
        <v>57</v>
      </c>
      <c r="BM26" s="40">
        <f>BJ26</f>
        <v>57</v>
      </c>
      <c r="BN26" s="40">
        <f t="shared" si="58"/>
        <v>57</v>
      </c>
      <c r="BO26" s="40">
        <f t="shared" si="59"/>
        <v>57</v>
      </c>
      <c r="BP26" s="40">
        <f t="shared" si="60"/>
        <v>57</v>
      </c>
      <c r="BQ26" s="40">
        <f t="shared" si="12"/>
        <v>57</v>
      </c>
      <c r="BR26" s="40">
        <f t="shared" si="13"/>
        <v>57</v>
      </c>
      <c r="BS26" s="40">
        <v>54</v>
      </c>
      <c r="BT26" s="40">
        <f>BS26</f>
        <v>54</v>
      </c>
      <c r="BU26" s="40">
        <f>BS26</f>
        <v>54</v>
      </c>
      <c r="BV26" s="40">
        <f t="shared" si="61"/>
        <v>57</v>
      </c>
      <c r="BW26" s="40">
        <f t="shared" si="62"/>
        <v>62.7</v>
      </c>
      <c r="BX26" s="40">
        <f t="shared" si="63"/>
        <v>57</v>
      </c>
      <c r="BY26" s="40"/>
      <c r="CB26" s="36">
        <f t="shared" si="64"/>
        <v>4</v>
      </c>
      <c r="CC26" s="40">
        <v>67</v>
      </c>
      <c r="CD26" s="40">
        <f>CC26</f>
        <v>67</v>
      </c>
      <c r="CE26" s="40">
        <f>CC26</f>
        <v>67</v>
      </c>
      <c r="CF26" s="40">
        <f>CC26</f>
        <v>67</v>
      </c>
      <c r="CG26" s="40">
        <f>CC26</f>
        <v>67</v>
      </c>
      <c r="CH26" s="40">
        <f>CC26</f>
        <v>67</v>
      </c>
      <c r="CI26" s="40">
        <f>CC26</f>
        <v>67</v>
      </c>
      <c r="CJ26" s="40">
        <f>CC26</f>
        <v>67</v>
      </c>
      <c r="CK26" s="40">
        <f>CH26</f>
        <v>67</v>
      </c>
      <c r="CL26" s="40">
        <f>CC26</f>
        <v>67</v>
      </c>
      <c r="CM26" s="40">
        <f t="shared" si="74"/>
        <v>67</v>
      </c>
      <c r="CN26" s="40">
        <f t="shared" si="75"/>
        <v>67</v>
      </c>
      <c r="CO26" s="40">
        <f t="shared" si="15"/>
        <v>67</v>
      </c>
      <c r="CP26" s="40">
        <f t="shared" si="16"/>
        <v>67</v>
      </c>
      <c r="CQ26" s="40">
        <v>63</v>
      </c>
      <c r="CR26" s="40">
        <f>CQ26</f>
        <v>63</v>
      </c>
      <c r="CS26" s="40">
        <f>CQ26</f>
        <v>63</v>
      </c>
      <c r="CT26" s="40">
        <f>CC26</f>
        <v>67</v>
      </c>
      <c r="CU26" s="40">
        <f>CT26*1.1</f>
        <v>73.7</v>
      </c>
      <c r="CV26" s="40">
        <f>CT26</f>
        <v>67</v>
      </c>
      <c r="CW26" s="40"/>
      <c r="CY26" s="36">
        <f t="shared" si="81"/>
        <v>4</v>
      </c>
      <c r="CZ26" s="40">
        <v>57</v>
      </c>
      <c r="DA26" s="40">
        <f t="shared" si="82"/>
        <v>57</v>
      </c>
      <c r="DB26" s="40">
        <f t="shared" si="83"/>
        <v>57</v>
      </c>
      <c r="DC26" s="40">
        <f t="shared" si="84"/>
        <v>57</v>
      </c>
      <c r="DD26" s="40">
        <f t="shared" si="85"/>
        <v>57</v>
      </c>
      <c r="DE26" s="40">
        <f t="shared" si="86"/>
        <v>57</v>
      </c>
      <c r="DF26" s="40">
        <f t="shared" si="87"/>
        <v>57</v>
      </c>
      <c r="DG26" s="40">
        <f t="shared" si="88"/>
        <v>57</v>
      </c>
      <c r="DH26" s="40">
        <f>DE26</f>
        <v>57</v>
      </c>
      <c r="DI26" s="40">
        <f t="shared" si="90"/>
        <v>57</v>
      </c>
      <c r="DJ26" s="40">
        <f t="shared" si="91"/>
        <v>57</v>
      </c>
      <c r="DK26" s="40">
        <f t="shared" si="92"/>
        <v>57</v>
      </c>
      <c r="DL26" s="40">
        <f t="shared" si="17"/>
        <v>57</v>
      </c>
      <c r="DM26" s="40">
        <f t="shared" si="18"/>
        <v>57</v>
      </c>
      <c r="DN26" s="40">
        <v>54</v>
      </c>
      <c r="DO26" s="40">
        <f>DN26</f>
        <v>54</v>
      </c>
      <c r="DP26" s="40">
        <f t="shared" si="94"/>
        <v>54</v>
      </c>
      <c r="DQ26" s="40">
        <f t="shared" si="95"/>
        <v>57</v>
      </c>
      <c r="DR26" s="40">
        <f t="shared" si="96"/>
        <v>62.7</v>
      </c>
      <c r="DS26" s="40">
        <f t="shared" si="97"/>
        <v>57</v>
      </c>
      <c r="DT26" s="40"/>
    </row>
    <row r="27" spans="1:124" ht="1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CQ27" s="14"/>
    </row>
    <row r="28" spans="1:124" ht="13.5" customHeight="1" x14ac:dyDescent="0.2">
      <c r="A28" s="82" t="s">
        <v>124</v>
      </c>
      <c r="B28" s="82"/>
      <c r="C28" s="82"/>
      <c r="D28" s="82"/>
      <c r="E28" s="82"/>
      <c r="F28" s="82"/>
      <c r="G28" s="82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7"/>
    </row>
    <row r="29" spans="1:124" ht="45" customHeight="1" x14ac:dyDescent="0.2">
      <c r="A29" s="148" t="s">
        <v>125</v>
      </c>
      <c r="B29" s="148"/>
      <c r="C29" s="148"/>
      <c r="D29" s="148"/>
      <c r="E29" s="148"/>
      <c r="F29" s="148"/>
      <c r="G29" s="148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50"/>
    </row>
    <row r="30" spans="1:124" ht="58.5" customHeight="1" x14ac:dyDescent="0.2">
      <c r="A30" s="148"/>
      <c r="B30" s="148"/>
      <c r="C30" s="148"/>
      <c r="D30" s="148"/>
      <c r="E30" s="148"/>
      <c r="F30" s="148"/>
      <c r="G30" s="148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50"/>
    </row>
    <row r="31" spans="1:124" ht="15.75" customHeight="1" x14ac:dyDescent="0.2">
      <c r="A31" s="75" t="s">
        <v>126</v>
      </c>
      <c r="B31" s="75"/>
      <c r="C31" s="75"/>
      <c r="D31" s="75"/>
      <c r="E31" s="75"/>
      <c r="F31" s="75"/>
      <c r="G31" s="75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50"/>
    </row>
    <row r="32" spans="1:124" ht="12" customHeight="1" x14ac:dyDescent="0.2">
      <c r="AG32" s="150"/>
    </row>
    <row r="33" spans="1:118" ht="12" customHeight="1" x14ac:dyDescent="0.2">
      <c r="A33" s="129" t="s">
        <v>60</v>
      </c>
      <c r="B33" s="130"/>
      <c r="C33" s="130"/>
      <c r="D33" s="130"/>
      <c r="E33" s="130"/>
      <c r="F33" s="130"/>
      <c r="G33" s="13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0"/>
    </row>
    <row r="34" spans="1:118" ht="12" customHeight="1" x14ac:dyDescent="0.2">
      <c r="A34" s="75" t="s">
        <v>127</v>
      </c>
      <c r="B34" s="75"/>
      <c r="C34" s="75"/>
      <c r="D34" s="75"/>
      <c r="E34" s="75"/>
      <c r="F34" s="75"/>
      <c r="G34" s="75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50"/>
    </row>
    <row r="35" spans="1:118" ht="12" customHeight="1" x14ac:dyDescent="0.2">
      <c r="A35" s="77" t="s">
        <v>128</v>
      </c>
      <c r="B35" s="152"/>
      <c r="C35" s="152"/>
      <c r="D35" s="152"/>
      <c r="E35" s="152"/>
      <c r="F35" s="152"/>
      <c r="G35" s="153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50"/>
    </row>
    <row r="36" spans="1:118" ht="12" customHeight="1" x14ac:dyDescent="0.2">
      <c r="A36" s="75" t="s">
        <v>62</v>
      </c>
      <c r="B36" s="75"/>
      <c r="C36" s="75"/>
      <c r="D36" s="75"/>
      <c r="E36" s="75"/>
      <c r="F36" s="75"/>
      <c r="G36" s="75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50"/>
    </row>
    <row r="37" spans="1:118" ht="12" customHeight="1" x14ac:dyDescent="0.2">
      <c r="A37" s="75" t="s">
        <v>64</v>
      </c>
      <c r="B37" s="75"/>
      <c r="C37" s="75"/>
      <c r="D37" s="75"/>
      <c r="E37" s="75"/>
      <c r="F37" s="75"/>
      <c r="G37" s="75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50"/>
    </row>
    <row r="38" spans="1:118" ht="12" customHeight="1" x14ac:dyDescent="0.2">
      <c r="A38" s="75" t="s">
        <v>66</v>
      </c>
      <c r="B38" s="75"/>
      <c r="C38" s="75"/>
      <c r="D38" s="75"/>
      <c r="E38" s="75"/>
      <c r="F38" s="75"/>
      <c r="G38" s="75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50"/>
    </row>
    <row r="39" spans="1:118" ht="12" customHeight="1" x14ac:dyDescent="0.2">
      <c r="A39" s="75" t="s">
        <v>68</v>
      </c>
      <c r="B39" s="75"/>
      <c r="C39" s="75"/>
      <c r="D39" s="75"/>
      <c r="E39" s="75"/>
      <c r="F39" s="75"/>
      <c r="G39" s="75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50"/>
    </row>
    <row r="40" spans="1:118" ht="12" customHeight="1" x14ac:dyDescent="0.2">
      <c r="A40" s="75" t="s">
        <v>72</v>
      </c>
      <c r="B40" s="75"/>
      <c r="C40" s="75"/>
      <c r="D40" s="75"/>
      <c r="E40" s="75"/>
      <c r="F40" s="75"/>
      <c r="G40" s="75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50"/>
    </row>
    <row r="41" spans="1:118" ht="12.75" customHeight="1" x14ac:dyDescent="0.2">
      <c r="A41" s="75" t="s">
        <v>70</v>
      </c>
      <c r="B41" s="75"/>
      <c r="C41" s="75"/>
      <c r="D41" s="75"/>
      <c r="E41" s="75"/>
      <c r="F41" s="75"/>
      <c r="G41" s="75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</row>
    <row r="42" spans="1:118" x14ac:dyDescent="0.2">
      <c r="A42" s="154" t="s">
        <v>129</v>
      </c>
      <c r="B42" s="155"/>
      <c r="C42" s="155"/>
      <c r="D42" s="155"/>
      <c r="E42" s="155"/>
      <c r="F42" s="155"/>
      <c r="G42" s="156"/>
    </row>
    <row r="44" spans="1:118" ht="24.75" customHeight="1" x14ac:dyDescent="0.2">
      <c r="A44" s="157" t="s">
        <v>216</v>
      </c>
      <c r="B44" s="157" t="s">
        <v>221</v>
      </c>
      <c r="C44" s="157" t="s">
        <v>222</v>
      </c>
      <c r="AF44" s="121"/>
      <c r="AG44" s="14"/>
      <c r="CN44" s="25"/>
      <c r="CO44" s="25"/>
      <c r="CP44" s="25"/>
      <c r="CQ44" s="14"/>
      <c r="DK44" s="25"/>
      <c r="DL44" s="25"/>
      <c r="DM44" s="25"/>
      <c r="DN44" s="14"/>
    </row>
    <row r="45" spans="1:118" x14ac:dyDescent="0.2">
      <c r="A45" s="58" t="s">
        <v>223</v>
      </c>
      <c r="B45" s="95">
        <v>0.35</v>
      </c>
      <c r="C45" s="95">
        <v>0.35</v>
      </c>
      <c r="D45" s="87"/>
      <c r="E45" s="87"/>
      <c r="AF45" s="121"/>
      <c r="AG45" s="14"/>
      <c r="CN45" s="25"/>
      <c r="CO45" s="25"/>
      <c r="CP45" s="25"/>
      <c r="CQ45" s="14"/>
      <c r="DK45" s="25"/>
      <c r="DL45" s="25"/>
      <c r="DM45" s="25"/>
      <c r="DN45" s="14"/>
    </row>
    <row r="46" spans="1:118" x14ac:dyDescent="0.2">
      <c r="A46" s="96"/>
    </row>
    <row r="77" ht="175.5" customHeight="1" x14ac:dyDescent="0.2"/>
    <row r="91" spans="2:3" x14ac:dyDescent="0.2">
      <c r="B91" s="158"/>
      <c r="C91" s="158"/>
    </row>
    <row r="92" spans="2:3" x14ac:dyDescent="0.2">
      <c r="B92" s="158"/>
      <c r="C92" s="158"/>
    </row>
    <row r="93" spans="2:3" x14ac:dyDescent="0.2">
      <c r="B93" s="158"/>
      <c r="C93" s="158"/>
    </row>
  </sheetData>
  <sheetProtection selectLockedCells="1" selectUnlockedCells="1"/>
  <mergeCells count="23">
    <mergeCell ref="A38:G38"/>
    <mergeCell ref="A39:G39"/>
    <mergeCell ref="A40:G40"/>
    <mergeCell ref="A41:G41"/>
    <mergeCell ref="A42:G42"/>
    <mergeCell ref="A31:G31"/>
    <mergeCell ref="A33:G33"/>
    <mergeCell ref="A34:G34"/>
    <mergeCell ref="A35:G35"/>
    <mergeCell ref="A36:G36"/>
    <mergeCell ref="A37:G37"/>
    <mergeCell ref="CC7:CE7"/>
    <mergeCell ref="CZ7:DB7"/>
    <mergeCell ref="C8:E8"/>
    <mergeCell ref="F8:G8"/>
    <mergeCell ref="A28:G28"/>
    <mergeCell ref="A29:G30"/>
    <mergeCell ref="A2:B2"/>
    <mergeCell ref="A5:G5"/>
    <mergeCell ref="A7:A9"/>
    <mergeCell ref="B7:B9"/>
    <mergeCell ref="C7:G7"/>
    <mergeCell ref="BE7:BG7"/>
  </mergeCells>
  <printOptions horizontalCentered="1"/>
  <pageMargins left="0" right="0" top="0.47244094488188981" bottom="0" header="0" footer="0"/>
  <pageSetup paperSize="9" scale="86" firstPageNumber="0" orientation="landscape" r:id="rId1"/>
  <headerFooter scaleWithDoc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ED7E-4E49-4387-9514-442FB9A2B102}">
  <sheetPr>
    <tabColor rgb="FFFFCCFF"/>
    <pageSetUpPr fitToPage="1"/>
  </sheetPr>
  <dimension ref="A1:EZ95"/>
  <sheetViews>
    <sheetView zoomScale="75" zoomScaleNormal="75" zoomScaleSheetLayoutView="115" workbookViewId="0">
      <selection activeCell="D6" sqref="D6"/>
    </sheetView>
  </sheetViews>
  <sheetFormatPr defaultRowHeight="12.75" x14ac:dyDescent="0.2"/>
  <cols>
    <col min="1" max="1" width="49.7109375" style="14" customWidth="1"/>
    <col min="2" max="2" width="11.140625" style="14" customWidth="1"/>
    <col min="3" max="3" width="15.42578125" style="14" customWidth="1"/>
    <col min="4" max="4" width="13.85546875" style="14" customWidth="1"/>
    <col min="5" max="5" width="14" style="14" customWidth="1"/>
    <col min="6" max="6" width="10.7109375" style="14" customWidth="1"/>
    <col min="7" max="8" width="10.7109375" style="14" hidden="1" customWidth="1"/>
    <col min="9" max="76" width="0.140625" style="55" hidden="1" customWidth="1"/>
    <col min="77" max="77" width="10.7109375" style="55" hidden="1" customWidth="1"/>
    <col min="78" max="78" width="10.7109375" style="14" hidden="1" customWidth="1"/>
    <col min="79" max="79" width="46.5703125" style="14" customWidth="1"/>
    <col min="80" max="80" width="9.85546875" style="14" customWidth="1"/>
    <col min="81" max="83" width="14.7109375" style="14" customWidth="1"/>
    <col min="84" max="84" width="12.5703125" style="14" customWidth="1"/>
    <col min="85" max="85" width="11.7109375" style="14" customWidth="1"/>
    <col min="86" max="86" width="10.7109375" style="14" hidden="1" customWidth="1"/>
    <col min="87" max="98" width="0.140625" style="14" hidden="1" customWidth="1"/>
    <col min="99" max="102" width="0.140625" style="55" hidden="1" customWidth="1"/>
    <col min="103" max="103" width="0.140625" style="14" hidden="1" customWidth="1"/>
    <col min="104" max="106" width="0.140625" style="55" hidden="1" customWidth="1"/>
    <col min="107" max="121" width="0.140625" style="14" hidden="1" customWidth="1"/>
    <col min="122" max="125" width="0.140625" style="55" hidden="1" customWidth="1"/>
    <col min="126" max="144" width="0.140625" style="14" hidden="1" customWidth="1"/>
    <col min="145" max="148" width="0.140625" style="55" hidden="1" customWidth="1"/>
    <col min="149" max="154" width="0.140625" style="14" hidden="1" customWidth="1"/>
    <col min="155" max="156" width="10.7109375" style="14" hidden="1" customWidth="1"/>
    <col min="157" max="157" width="10.7109375" style="14" customWidth="1"/>
    <col min="158" max="16384" width="9.140625" style="14"/>
  </cols>
  <sheetData>
    <row r="1" spans="1:154" ht="14.25" x14ac:dyDescent="0.2">
      <c r="A1" s="10"/>
      <c r="B1" s="159"/>
    </row>
    <row r="2" spans="1:154" s="66" customFormat="1" x14ac:dyDescent="0.2">
      <c r="A2" s="13" t="str">
        <f>A_Region</f>
        <v>Республика Беларусь</v>
      </c>
      <c r="B2" s="13"/>
      <c r="C2" s="14"/>
      <c r="D2" s="8"/>
      <c r="E2" s="8"/>
      <c r="F2" s="8"/>
      <c r="O2" s="15"/>
      <c r="P2" s="14"/>
    </row>
    <row r="3" spans="1:154" ht="20.25" customHeight="1" thickBot="1" x14ac:dyDescent="0.3">
      <c r="A3" s="160" t="s">
        <v>130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1"/>
      <c r="CC3" s="162"/>
      <c r="CD3" s="163"/>
      <c r="CE3" s="164"/>
      <c r="CF3" s="165"/>
    </row>
    <row r="4" spans="1:154" ht="15" customHeight="1" x14ac:dyDescent="0.2">
      <c r="A4" s="15"/>
      <c r="B4" s="15"/>
      <c r="C4" s="15"/>
    </row>
    <row r="5" spans="1:154" ht="18.75" customHeight="1" x14ac:dyDescent="0.25">
      <c r="A5" s="166" t="s">
        <v>131</v>
      </c>
      <c r="B5" s="166"/>
      <c r="C5" s="166"/>
      <c r="D5" s="166"/>
      <c r="E5" s="166"/>
      <c r="F5" s="167"/>
      <c r="G5" s="167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CA5" s="166" t="s">
        <v>132</v>
      </c>
      <c r="CB5" s="169"/>
      <c r="CC5" s="169"/>
      <c r="CD5" s="169"/>
      <c r="CE5" s="169"/>
      <c r="CF5" s="169"/>
    </row>
    <row r="6" spans="1:154" ht="15" customHeight="1" x14ac:dyDescent="0.2">
      <c r="D6" s="127"/>
      <c r="E6" s="170"/>
      <c r="H6" s="171"/>
      <c r="I6" s="55" t="s">
        <v>100</v>
      </c>
      <c r="J6" s="55" t="s">
        <v>133</v>
      </c>
      <c r="AA6" s="55" t="s">
        <v>134</v>
      </c>
      <c r="AB6" s="55" t="s">
        <v>4</v>
      </c>
      <c r="AF6" s="172" t="s">
        <v>135</v>
      </c>
      <c r="AG6" s="55" t="s">
        <v>133</v>
      </c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55" t="s">
        <v>134</v>
      </c>
      <c r="AY6" s="55" t="s">
        <v>4</v>
      </c>
      <c r="AZ6" s="172"/>
      <c r="BA6" s="172"/>
      <c r="BB6" s="172"/>
      <c r="BC6" s="172" t="s">
        <v>136</v>
      </c>
      <c r="BD6" s="173" t="s">
        <v>133</v>
      </c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3" t="s">
        <v>134</v>
      </c>
      <c r="BV6" s="173" t="s">
        <v>4</v>
      </c>
      <c r="BW6" s="172"/>
      <c r="BX6" s="172"/>
      <c r="BY6" s="172"/>
      <c r="CC6" s="126"/>
      <c r="CE6" s="174"/>
      <c r="CF6" s="124"/>
      <c r="CI6" s="14" t="s">
        <v>100</v>
      </c>
      <c r="CJ6" s="175" t="s">
        <v>137</v>
      </c>
      <c r="CX6" s="173" t="s">
        <v>138</v>
      </c>
      <c r="CY6" s="55"/>
      <c r="CZ6" s="175" t="s">
        <v>139</v>
      </c>
      <c r="DB6" s="173" t="s">
        <v>4</v>
      </c>
      <c r="DF6" s="14" t="s">
        <v>109</v>
      </c>
      <c r="DG6" s="175" t="s">
        <v>137</v>
      </c>
      <c r="DU6" s="173" t="s">
        <v>138</v>
      </c>
      <c r="DV6" s="55"/>
      <c r="DW6" s="175" t="s">
        <v>139</v>
      </c>
      <c r="DX6" s="55"/>
      <c r="DY6" s="173" t="s">
        <v>4</v>
      </c>
      <c r="EC6" s="14" t="s">
        <v>110</v>
      </c>
      <c r="ED6" s="175" t="s">
        <v>137</v>
      </c>
      <c r="ER6" s="173" t="s">
        <v>138</v>
      </c>
      <c r="ES6" s="55"/>
      <c r="ET6" s="175" t="s">
        <v>139</v>
      </c>
      <c r="EU6" s="55"/>
      <c r="EV6" s="173" t="s">
        <v>4</v>
      </c>
    </row>
    <row r="7" spans="1:154" ht="12.75" customHeight="1" x14ac:dyDescent="0.2">
      <c r="A7" s="176" t="s">
        <v>97</v>
      </c>
      <c r="B7" s="177" t="s">
        <v>98</v>
      </c>
      <c r="C7" s="129" t="s">
        <v>99</v>
      </c>
      <c r="D7" s="130"/>
      <c r="E7" s="131"/>
      <c r="G7" s="20"/>
      <c r="H7" s="171"/>
      <c r="I7" s="36" t="s">
        <v>11</v>
      </c>
      <c r="J7" s="178" t="s">
        <v>12</v>
      </c>
      <c r="K7" s="179" t="s">
        <v>13</v>
      </c>
      <c r="L7" s="178" t="s">
        <v>14</v>
      </c>
      <c r="M7" s="178" t="s">
        <v>15</v>
      </c>
      <c r="N7" s="178" t="s">
        <v>16</v>
      </c>
      <c r="O7" s="178" t="s">
        <v>17</v>
      </c>
      <c r="P7" s="178" t="s">
        <v>18</v>
      </c>
      <c r="Q7" s="178" t="s">
        <v>19</v>
      </c>
      <c r="R7" s="178" t="s">
        <v>20</v>
      </c>
      <c r="S7" s="178" t="s">
        <v>21</v>
      </c>
      <c r="T7" s="178" t="s">
        <v>22</v>
      </c>
      <c r="U7" s="178" t="s">
        <v>23</v>
      </c>
      <c r="V7" s="178" t="s">
        <v>24</v>
      </c>
      <c r="W7" s="178" t="s">
        <v>25</v>
      </c>
      <c r="X7" s="178" t="s">
        <v>26</v>
      </c>
      <c r="Y7" s="178" t="s">
        <v>27</v>
      </c>
      <c r="Z7" s="178" t="s">
        <v>28</v>
      </c>
      <c r="AA7" s="178" t="s">
        <v>29</v>
      </c>
      <c r="AB7" s="178" t="s">
        <v>30</v>
      </c>
      <c r="AC7" s="178" t="s">
        <v>31</v>
      </c>
      <c r="AD7" s="40"/>
      <c r="AE7" s="180"/>
      <c r="AF7" s="36" t="s">
        <v>11</v>
      </c>
      <c r="AG7" s="178" t="s">
        <v>12</v>
      </c>
      <c r="AH7" s="179" t="s">
        <v>13</v>
      </c>
      <c r="AI7" s="178" t="s">
        <v>14</v>
      </c>
      <c r="AJ7" s="178" t="s">
        <v>15</v>
      </c>
      <c r="AK7" s="178" t="s">
        <v>16</v>
      </c>
      <c r="AL7" s="178" t="s">
        <v>17</v>
      </c>
      <c r="AM7" s="178" t="s">
        <v>18</v>
      </c>
      <c r="AN7" s="178" t="s">
        <v>19</v>
      </c>
      <c r="AO7" s="178" t="s">
        <v>20</v>
      </c>
      <c r="AP7" s="178" t="s">
        <v>21</v>
      </c>
      <c r="AQ7" s="178" t="s">
        <v>22</v>
      </c>
      <c r="AR7" s="178" t="s">
        <v>23</v>
      </c>
      <c r="AS7" s="178" t="s">
        <v>24</v>
      </c>
      <c r="AT7" s="178" t="s">
        <v>25</v>
      </c>
      <c r="AU7" s="178" t="s">
        <v>26</v>
      </c>
      <c r="AV7" s="178" t="s">
        <v>27</v>
      </c>
      <c r="AW7" s="178" t="s">
        <v>28</v>
      </c>
      <c r="AX7" s="178" t="s">
        <v>29</v>
      </c>
      <c r="AY7" s="178" t="s">
        <v>30</v>
      </c>
      <c r="AZ7" s="178" t="s">
        <v>31</v>
      </c>
      <c r="BA7" s="40"/>
      <c r="BB7" s="180"/>
      <c r="BC7" s="36" t="s">
        <v>11</v>
      </c>
      <c r="BD7" s="181" t="s">
        <v>12</v>
      </c>
      <c r="BE7" s="182" t="s">
        <v>13</v>
      </c>
      <c r="BF7" s="181" t="s">
        <v>14</v>
      </c>
      <c r="BG7" s="181" t="s">
        <v>15</v>
      </c>
      <c r="BH7" s="181" t="s">
        <v>16</v>
      </c>
      <c r="BI7" s="181" t="s">
        <v>17</v>
      </c>
      <c r="BJ7" s="181" t="s">
        <v>18</v>
      </c>
      <c r="BK7" s="181" t="s">
        <v>19</v>
      </c>
      <c r="BL7" s="181" t="s">
        <v>20</v>
      </c>
      <c r="BM7" s="181" t="s">
        <v>21</v>
      </c>
      <c r="BN7" s="181" t="s">
        <v>22</v>
      </c>
      <c r="BO7" s="181" t="s">
        <v>23</v>
      </c>
      <c r="BP7" s="178" t="s">
        <v>24</v>
      </c>
      <c r="BQ7" s="178" t="s">
        <v>25</v>
      </c>
      <c r="BR7" s="181" t="s">
        <v>26</v>
      </c>
      <c r="BS7" s="181" t="s">
        <v>27</v>
      </c>
      <c r="BT7" s="181" t="s">
        <v>28</v>
      </c>
      <c r="BU7" s="181" t="s">
        <v>29</v>
      </c>
      <c r="BV7" s="181" t="s">
        <v>30</v>
      </c>
      <c r="BW7" s="181" t="s">
        <v>31</v>
      </c>
      <c r="BX7" s="140"/>
      <c r="BY7" s="180"/>
      <c r="CA7" s="176" t="s">
        <v>97</v>
      </c>
      <c r="CB7" s="176" t="s">
        <v>98</v>
      </c>
      <c r="CC7" s="129" t="s">
        <v>99</v>
      </c>
      <c r="CD7" s="183"/>
      <c r="CE7" s="183"/>
      <c r="CF7" s="184"/>
      <c r="CI7" s="36" t="s">
        <v>11</v>
      </c>
      <c r="CJ7" s="178" t="s">
        <v>12</v>
      </c>
      <c r="CK7" s="179" t="s">
        <v>13</v>
      </c>
      <c r="CL7" s="178" t="s">
        <v>14</v>
      </c>
      <c r="CM7" s="178" t="s">
        <v>15</v>
      </c>
      <c r="CN7" s="178" t="s">
        <v>16</v>
      </c>
      <c r="CO7" s="178" t="s">
        <v>17</v>
      </c>
      <c r="CP7" s="178" t="s">
        <v>18</v>
      </c>
      <c r="CQ7" s="178" t="s">
        <v>19</v>
      </c>
      <c r="CR7" s="178" t="s">
        <v>20</v>
      </c>
      <c r="CS7" s="178" t="s">
        <v>21</v>
      </c>
      <c r="CT7" s="178" t="s">
        <v>22</v>
      </c>
      <c r="CU7" s="178" t="s">
        <v>23</v>
      </c>
      <c r="CV7" s="185" t="s">
        <v>24</v>
      </c>
      <c r="CW7" s="185" t="s">
        <v>25</v>
      </c>
      <c r="CX7" s="178" t="s">
        <v>26</v>
      </c>
      <c r="CY7" s="178" t="s">
        <v>27</v>
      </c>
      <c r="CZ7" s="178" t="s">
        <v>28</v>
      </c>
      <c r="DA7" s="178" t="s">
        <v>29</v>
      </c>
      <c r="DB7" s="178" t="s">
        <v>30</v>
      </c>
      <c r="DC7" s="178" t="s">
        <v>31</v>
      </c>
      <c r="DD7" s="40"/>
      <c r="DF7" s="36" t="s">
        <v>11</v>
      </c>
      <c r="DG7" s="178" t="s">
        <v>12</v>
      </c>
      <c r="DH7" s="179" t="s">
        <v>13</v>
      </c>
      <c r="DI7" s="178" t="s">
        <v>14</v>
      </c>
      <c r="DJ7" s="178" t="s">
        <v>15</v>
      </c>
      <c r="DK7" s="178" t="s">
        <v>16</v>
      </c>
      <c r="DL7" s="178" t="s">
        <v>17</v>
      </c>
      <c r="DM7" s="178" t="s">
        <v>18</v>
      </c>
      <c r="DN7" s="178" t="s">
        <v>19</v>
      </c>
      <c r="DO7" s="178" t="s">
        <v>20</v>
      </c>
      <c r="DP7" s="178" t="s">
        <v>21</v>
      </c>
      <c r="DQ7" s="178" t="s">
        <v>22</v>
      </c>
      <c r="DR7" s="178" t="s">
        <v>23</v>
      </c>
      <c r="DS7" s="185" t="s">
        <v>24</v>
      </c>
      <c r="DT7" s="185" t="s">
        <v>25</v>
      </c>
      <c r="DU7" s="178" t="s">
        <v>26</v>
      </c>
      <c r="DV7" s="178" t="s">
        <v>27</v>
      </c>
      <c r="DW7" s="178" t="s">
        <v>28</v>
      </c>
      <c r="DX7" s="178" t="s">
        <v>29</v>
      </c>
      <c r="DY7" s="178" t="s">
        <v>30</v>
      </c>
      <c r="DZ7" s="178" t="s">
        <v>31</v>
      </c>
      <c r="EA7" s="40"/>
      <c r="EC7" s="36" t="s">
        <v>11</v>
      </c>
      <c r="ED7" s="178" t="s">
        <v>12</v>
      </c>
      <c r="EE7" s="179" t="s">
        <v>13</v>
      </c>
      <c r="EF7" s="178" t="s">
        <v>14</v>
      </c>
      <c r="EG7" s="178" t="s">
        <v>15</v>
      </c>
      <c r="EH7" s="178" t="s">
        <v>16</v>
      </c>
      <c r="EI7" s="178" t="s">
        <v>17</v>
      </c>
      <c r="EJ7" s="178" t="s">
        <v>18</v>
      </c>
      <c r="EK7" s="178" t="s">
        <v>19</v>
      </c>
      <c r="EL7" s="178" t="s">
        <v>20</v>
      </c>
      <c r="EM7" s="178" t="s">
        <v>21</v>
      </c>
      <c r="EN7" s="178" t="s">
        <v>22</v>
      </c>
      <c r="EO7" s="178" t="s">
        <v>23</v>
      </c>
      <c r="EP7" s="185" t="s">
        <v>24</v>
      </c>
      <c r="EQ7" s="185" t="s">
        <v>25</v>
      </c>
      <c r="ER7" s="178" t="s">
        <v>26</v>
      </c>
      <c r="ES7" s="178" t="s">
        <v>27</v>
      </c>
      <c r="ET7" s="178" t="s">
        <v>28</v>
      </c>
      <c r="EU7" s="178" t="s">
        <v>29</v>
      </c>
      <c r="EV7" s="178" t="s">
        <v>30</v>
      </c>
      <c r="EW7" s="178" t="s">
        <v>31</v>
      </c>
      <c r="EX7" s="40"/>
    </row>
    <row r="8" spans="1:154" ht="39.75" customHeight="1" x14ac:dyDescent="0.2">
      <c r="A8" s="186"/>
      <c r="B8" s="186"/>
      <c r="C8" s="132" t="s">
        <v>100</v>
      </c>
      <c r="D8" s="132" t="s">
        <v>109</v>
      </c>
      <c r="E8" s="132" t="s">
        <v>110</v>
      </c>
      <c r="H8" s="171"/>
      <c r="I8" s="36">
        <f t="shared" ref="I8:I29" si="0">MATCH(A_Region2,$I$7:$AD$7,0)</f>
        <v>4</v>
      </c>
      <c r="J8" s="46">
        <v>45495</v>
      </c>
      <c r="K8" s="187">
        <f>J8</f>
        <v>45495</v>
      </c>
      <c r="L8" s="46">
        <f>J8</f>
        <v>45495</v>
      </c>
      <c r="M8" s="46">
        <f>J8</f>
        <v>45495</v>
      </c>
      <c r="N8" s="187">
        <f>J8</f>
        <v>45495</v>
      </c>
      <c r="O8" s="46">
        <f>J8</f>
        <v>45495</v>
      </c>
      <c r="P8" s="46">
        <f>J8</f>
        <v>45495</v>
      </c>
      <c r="Q8" s="187">
        <f>J8</f>
        <v>45495</v>
      </c>
      <c r="R8" s="46">
        <f t="shared" ref="R8:R29" si="1">O8</f>
        <v>45495</v>
      </c>
      <c r="S8" s="46">
        <f>J8</f>
        <v>45495</v>
      </c>
      <c r="T8" s="46">
        <f>S8</f>
        <v>45495</v>
      </c>
      <c r="U8" s="46">
        <f>S8</f>
        <v>45495</v>
      </c>
      <c r="V8" s="46">
        <f>S8</f>
        <v>45495</v>
      </c>
      <c r="W8" s="46">
        <f>S8</f>
        <v>45495</v>
      </c>
      <c r="X8" s="187">
        <f>M8</f>
        <v>45495</v>
      </c>
      <c r="Y8" s="46">
        <f t="shared" ref="Y8:Y29" si="2">X8</f>
        <v>45495</v>
      </c>
      <c r="Z8" s="187">
        <f>X8</f>
        <v>45495</v>
      </c>
      <c r="AA8" s="187">
        <f>Y8</f>
        <v>45495</v>
      </c>
      <c r="AB8" s="46">
        <f>AA8</f>
        <v>45495</v>
      </c>
      <c r="AC8" s="46">
        <f>AA8</f>
        <v>45495</v>
      </c>
      <c r="AD8" s="40"/>
      <c r="AE8" s="180"/>
      <c r="AF8" s="36">
        <f>MATCH(A_Region2,$AF$7:$BA$7,0)</f>
        <v>4</v>
      </c>
      <c r="AG8" s="46">
        <v>45495</v>
      </c>
      <c r="AH8" s="187">
        <f>AG8</f>
        <v>45495</v>
      </c>
      <c r="AI8" s="46">
        <f>AG8</f>
        <v>45495</v>
      </c>
      <c r="AJ8" s="46">
        <f>AG8</f>
        <v>45495</v>
      </c>
      <c r="AK8" s="187">
        <f>AG8</f>
        <v>45495</v>
      </c>
      <c r="AL8" s="46">
        <f>AG8</f>
        <v>45495</v>
      </c>
      <c r="AM8" s="46">
        <f>AG8</f>
        <v>45495</v>
      </c>
      <c r="AN8" s="187">
        <f>AG8</f>
        <v>45495</v>
      </c>
      <c r="AO8" s="46">
        <f t="shared" ref="AO8:AO29" si="3">AL8</f>
        <v>45495</v>
      </c>
      <c r="AP8" s="46">
        <f>AG8</f>
        <v>45495</v>
      </c>
      <c r="AQ8" s="46">
        <f>AP8</f>
        <v>45495</v>
      </c>
      <c r="AR8" s="46">
        <f>AP8</f>
        <v>45495</v>
      </c>
      <c r="AS8" s="46">
        <f t="shared" ref="AS8:AS29" si="4">AP8</f>
        <v>45495</v>
      </c>
      <c r="AT8" s="46">
        <f t="shared" ref="AT8:AT29" si="5">AP8</f>
        <v>45495</v>
      </c>
      <c r="AU8" s="46">
        <v>45475</v>
      </c>
      <c r="AV8" s="46">
        <f t="shared" ref="AV8:AV29" si="6">AU8</f>
        <v>45475</v>
      </c>
      <c r="AW8" s="187">
        <f>AU8</f>
        <v>45475</v>
      </c>
      <c r="AX8" s="46">
        <f>AU8</f>
        <v>45475</v>
      </c>
      <c r="AY8" s="46">
        <f>AX8</f>
        <v>45475</v>
      </c>
      <c r="AZ8" s="46">
        <f>AX8</f>
        <v>45475</v>
      </c>
      <c r="BA8" s="40"/>
      <c r="BC8" s="36"/>
      <c r="BD8" s="48"/>
      <c r="BE8" s="142"/>
      <c r="BF8" s="48"/>
      <c r="BG8" s="48"/>
      <c r="BH8" s="142"/>
      <c r="BI8" s="48"/>
      <c r="BJ8" s="48"/>
      <c r="BK8" s="142"/>
      <c r="BL8" s="48"/>
      <c r="BM8" s="48"/>
      <c r="BN8" s="48"/>
      <c r="BO8" s="48"/>
      <c r="BP8" s="48"/>
      <c r="BQ8" s="48"/>
      <c r="BR8" s="48"/>
      <c r="BS8" s="48"/>
      <c r="BT8" s="142"/>
      <c r="BU8" s="48"/>
      <c r="BV8" s="48"/>
      <c r="BW8" s="48"/>
      <c r="BX8" s="40"/>
      <c r="BY8" s="180"/>
      <c r="CA8" s="186"/>
      <c r="CB8" s="186"/>
      <c r="CC8" s="132" t="s">
        <v>100</v>
      </c>
      <c r="CD8" s="132" t="s">
        <v>109</v>
      </c>
      <c r="CE8" s="188" t="s">
        <v>140</v>
      </c>
      <c r="CF8" s="132" t="s">
        <v>110</v>
      </c>
      <c r="CI8" s="36">
        <f t="shared" ref="CI8:CI28" si="7">MATCH(A_Region2,$CI$7:$DD$7,0)</f>
        <v>4</v>
      </c>
      <c r="CJ8" s="48" t="s">
        <v>41</v>
      </c>
      <c r="CK8" s="48" t="str">
        <f>CJ8</f>
        <v>-</v>
      </c>
      <c r="CL8" s="48" t="str">
        <f>CJ8</f>
        <v>-</v>
      </c>
      <c r="CM8" s="48" t="s">
        <v>41</v>
      </c>
      <c r="CN8" s="48" t="str">
        <f>CJ8</f>
        <v>-</v>
      </c>
      <c r="CO8" s="48" t="str">
        <f>CJ8</f>
        <v>-</v>
      </c>
      <c r="CP8" s="48" t="str">
        <f>CJ8</f>
        <v>-</v>
      </c>
      <c r="CQ8" s="48" t="str">
        <f>CJ8</f>
        <v>-</v>
      </c>
      <c r="CR8" s="48" t="str">
        <f>CJ8</f>
        <v>-</v>
      </c>
      <c r="CS8" s="48" t="str">
        <f>CJ8</f>
        <v>-</v>
      </c>
      <c r="CT8" s="48" t="str">
        <f>CS8</f>
        <v>-</v>
      </c>
      <c r="CU8" s="48" t="str">
        <f>CS8</f>
        <v>-</v>
      </c>
      <c r="CV8" s="48" t="str">
        <f>CS8</f>
        <v>-</v>
      </c>
      <c r="CW8" s="48" t="str">
        <f>CS8</f>
        <v>-</v>
      </c>
      <c r="CX8" s="48" t="str">
        <f>CJ8</f>
        <v>-</v>
      </c>
      <c r="CY8" s="48" t="str">
        <f>CJ8</f>
        <v>-</v>
      </c>
      <c r="CZ8" s="48">
        <f>DA8</f>
        <v>45404</v>
      </c>
      <c r="DA8" s="48">
        <v>45404</v>
      </c>
      <c r="DB8" s="48">
        <f>DA8</f>
        <v>45404</v>
      </c>
      <c r="DC8" s="48">
        <f>DA8</f>
        <v>45404</v>
      </c>
      <c r="DD8" s="40"/>
      <c r="DF8" s="36">
        <f t="shared" ref="DF8:DF28" si="8">MATCH(A_Region2,$DF$7:$EA$7,0)</f>
        <v>4</v>
      </c>
      <c r="DG8" s="48">
        <v>45449</v>
      </c>
      <c r="DH8" s="48">
        <f>DG8</f>
        <v>45449</v>
      </c>
      <c r="DI8" s="48">
        <f>DG8</f>
        <v>45449</v>
      </c>
      <c r="DJ8" s="47" t="s">
        <v>41</v>
      </c>
      <c r="DK8" s="48">
        <f>DG8</f>
        <v>45449</v>
      </c>
      <c r="DL8" s="48">
        <f>DG8</f>
        <v>45449</v>
      </c>
      <c r="DM8" s="48">
        <f>DG8</f>
        <v>45449</v>
      </c>
      <c r="DN8" s="48">
        <f>DG8</f>
        <v>45449</v>
      </c>
      <c r="DO8" s="48">
        <f t="shared" ref="DO8:DO28" si="9">DL8</f>
        <v>45449</v>
      </c>
      <c r="DP8" s="48">
        <f>DG8</f>
        <v>45449</v>
      </c>
      <c r="DQ8" s="48">
        <f>DP8</f>
        <v>45449</v>
      </c>
      <c r="DR8" s="48">
        <f>DP8</f>
        <v>45449</v>
      </c>
      <c r="DS8" s="48">
        <f t="shared" ref="DS8:DS28" si="10">DP8</f>
        <v>45449</v>
      </c>
      <c r="DT8" s="48">
        <f t="shared" ref="DT8:DT28" si="11">DP8</f>
        <v>45449</v>
      </c>
      <c r="DU8" s="48">
        <f>DG8</f>
        <v>45449</v>
      </c>
      <c r="DV8" s="48">
        <f>DG8</f>
        <v>45449</v>
      </c>
      <c r="DW8" s="48">
        <f>DX8</f>
        <v>45449</v>
      </c>
      <c r="DX8" s="48">
        <v>45449</v>
      </c>
      <c r="DY8" s="48">
        <f>DX8</f>
        <v>45449</v>
      </c>
      <c r="DZ8" s="48">
        <f>DX8</f>
        <v>45449</v>
      </c>
      <c r="EA8" s="40"/>
      <c r="EC8" s="36">
        <f t="shared" ref="EC8:EC28" si="12">MATCH(A_Region2,$EC$7:$EX$7,0)</f>
        <v>4</v>
      </c>
      <c r="ED8" s="47" t="s">
        <v>41</v>
      </c>
      <c r="EE8" s="47" t="s">
        <v>41</v>
      </c>
      <c r="EF8" s="47" t="s">
        <v>41</v>
      </c>
      <c r="EG8" s="47" t="s">
        <v>41</v>
      </c>
      <c r="EH8" s="47" t="s">
        <v>41</v>
      </c>
      <c r="EI8" s="47" t="s">
        <v>41</v>
      </c>
      <c r="EJ8" s="47" t="s">
        <v>41</v>
      </c>
      <c r="EK8" s="47" t="s">
        <v>41</v>
      </c>
      <c r="EL8" s="48" t="str">
        <f t="shared" ref="EL8:EL28" si="13">EI8</f>
        <v>-</v>
      </c>
      <c r="EM8" s="47" t="s">
        <v>41</v>
      </c>
      <c r="EN8" s="47" t="str">
        <f>EM8</f>
        <v>-</v>
      </c>
      <c r="EO8" s="47" t="str">
        <f>EM8</f>
        <v>-</v>
      </c>
      <c r="EP8" s="47" t="str">
        <f t="shared" ref="EP8:EP28" si="14">EM8</f>
        <v>-</v>
      </c>
      <c r="EQ8" s="47" t="str">
        <f t="shared" ref="EQ8:EQ28" si="15">EM8</f>
        <v>-</v>
      </c>
      <c r="ER8" s="48">
        <f>EU8</f>
        <v>45404</v>
      </c>
      <c r="ES8" s="48">
        <f t="shared" ref="ES8:ES28" si="16">ER8</f>
        <v>45404</v>
      </c>
      <c r="ET8" s="48">
        <f>EU8</f>
        <v>45404</v>
      </c>
      <c r="EU8" s="48">
        <v>45404</v>
      </c>
      <c r="EV8" s="189">
        <f>EU8</f>
        <v>45404</v>
      </c>
      <c r="EW8" s="189">
        <f>EU8</f>
        <v>45404</v>
      </c>
      <c r="EX8" s="40"/>
    </row>
    <row r="9" spans="1:154" ht="15" customHeight="1" x14ac:dyDescent="0.2">
      <c r="A9" s="57" t="s">
        <v>141</v>
      </c>
      <c r="B9" s="190" t="s">
        <v>142</v>
      </c>
      <c r="C9" s="40" t="str">
        <f t="shared" ref="C9:C19" si="17">IF((ISTEXT(VLOOKUP(I9,I9:AD9,I9,0)))=TRUE,VLOOKUP(I9,I9:AD9,I9,0),ROUND(IF(AND(NOT(A_Region2="РБ"),NOT(A_Region2="EUR")),VLOOKUP(I9,I9:AD9,I9,0)*(1-$B$76),IF(A_Region2="РБ",VLOOKUP(I9,I9:AD9,I9,0)*Belarus*(1-$B$76),VLOOKUP(I9,I9:AD9,I9,0)*B_EUR*(1-$B$76))),2))</f>
        <v>-</v>
      </c>
      <c r="D9" s="40" t="str">
        <f>IF((ISTEXT(VLOOKUP(AF9,AF9:BA9,AF9,0)))=TRUE,VLOOKUP(AF9,AF9:BA9,AF9,0),ROUND(IF(AND(NOT(A_Region2="РБ"),NOT(A_Region2="EUR")),VLOOKUP(AF9,AF9:BA9,AF9,0)*(1-$B$76),IF(A_Region2="РБ",VLOOKUP(AF9,AF9:BA9,AF9,0)*Belarus*(1-$B$76),VLOOKUP(AF9,AF9:BA9,AF9,0)*B_EUR*(1-$B$76))),2))</f>
        <v>-</v>
      </c>
      <c r="E9" s="40">
        <f t="shared" ref="E9:E19" si="18">IF((ISTEXT(VLOOKUP(BC9,BC9:BX9,BC9,0)))=TRUE,VLOOKUP(BC9,BC9:BX9,BC9,0),ROUND(IF(AND(NOT(A_Region2="РБ"),NOT(A_Region2="EUR")),VLOOKUP(BC9,BC9:BX9,BC9,0)*(1-$B$76),IF(A_Region2="РБ",VLOOKUP(BC9,BC9:BX9,BC9,0)*Belarus*(1-$B$76),VLOOKUP(BC9,BC9:BX9,BC9,0)*B_EUR*(1-$B$76))),2))</f>
        <v>19.260000000000002</v>
      </c>
      <c r="H9" s="83"/>
      <c r="I9" s="36">
        <f t="shared" si="0"/>
        <v>4</v>
      </c>
      <c r="J9" s="40" t="s">
        <v>41</v>
      </c>
      <c r="K9" s="40" t="str">
        <f t="shared" ref="K9:K29" si="19">J9</f>
        <v>-</v>
      </c>
      <c r="L9" s="40" t="str">
        <f t="shared" ref="L9:L29" si="20">J9</f>
        <v>-</v>
      </c>
      <c r="M9" s="40" t="str">
        <f t="shared" ref="M9:M29" si="21">J9</f>
        <v>-</v>
      </c>
      <c r="N9" s="40" t="str">
        <f t="shared" ref="N9:N29" si="22">J9</f>
        <v>-</v>
      </c>
      <c r="O9" s="40" t="str">
        <f t="shared" ref="O9:O29" si="23">J9</f>
        <v>-</v>
      </c>
      <c r="P9" s="40" t="str">
        <f t="shared" ref="P9:P29" si="24">J9</f>
        <v>-</v>
      </c>
      <c r="Q9" s="40" t="str">
        <f t="shared" ref="Q9:Q29" si="25">J9</f>
        <v>-</v>
      </c>
      <c r="R9" s="40" t="str">
        <f t="shared" si="1"/>
        <v>-</v>
      </c>
      <c r="S9" s="40" t="str">
        <f t="shared" ref="S9:S29" si="26">J9</f>
        <v>-</v>
      </c>
      <c r="T9" s="40" t="str">
        <f t="shared" ref="T9:T29" si="27">S9</f>
        <v>-</v>
      </c>
      <c r="U9" s="40" t="str">
        <f t="shared" ref="U9:U29" si="28">S9</f>
        <v>-</v>
      </c>
      <c r="V9" s="40" t="str">
        <f t="shared" ref="V9:V29" si="29">S9</f>
        <v>-</v>
      </c>
      <c r="W9" s="40" t="str">
        <f t="shared" ref="W9:W29" si="30">S9</f>
        <v>-</v>
      </c>
      <c r="X9" s="40" t="s">
        <v>41</v>
      </c>
      <c r="Y9" s="40" t="str">
        <f t="shared" si="2"/>
        <v>-</v>
      </c>
      <c r="Z9" s="40" t="str">
        <f>X9</f>
        <v>-</v>
      </c>
      <c r="AA9" s="40" t="s">
        <v>41</v>
      </c>
      <c r="AB9" s="40" t="s">
        <v>41</v>
      </c>
      <c r="AC9" s="40" t="str">
        <f t="shared" ref="AC9:AC29" si="31">AA9</f>
        <v>-</v>
      </c>
      <c r="AD9" s="40"/>
      <c r="AE9" s="191"/>
      <c r="AF9" s="36">
        <f t="shared" ref="AF9:AF29" si="32">MATCH(A_Region2,$AF$7:$BA$7,0)</f>
        <v>4</v>
      </c>
      <c r="AG9" s="145" t="s">
        <v>41</v>
      </c>
      <c r="AH9" s="145" t="str">
        <f t="shared" ref="AH9:AH29" si="33">AG9</f>
        <v>-</v>
      </c>
      <c r="AI9" s="145" t="str">
        <f t="shared" ref="AI9:AI29" si="34">AG9</f>
        <v>-</v>
      </c>
      <c r="AJ9" s="145" t="str">
        <f t="shared" ref="AJ9:AJ29" si="35">AG9</f>
        <v>-</v>
      </c>
      <c r="AK9" s="145" t="str">
        <f t="shared" ref="AK9:AK29" si="36">AG9</f>
        <v>-</v>
      </c>
      <c r="AL9" s="145" t="str">
        <f t="shared" ref="AL9:AL29" si="37">AG9</f>
        <v>-</v>
      </c>
      <c r="AM9" s="145" t="str">
        <f t="shared" ref="AM9:AM29" si="38">AG9</f>
        <v>-</v>
      </c>
      <c r="AN9" s="145" t="str">
        <f t="shared" ref="AN9:AN29" si="39">AG9</f>
        <v>-</v>
      </c>
      <c r="AO9" s="145" t="str">
        <f t="shared" si="3"/>
        <v>-</v>
      </c>
      <c r="AP9" s="145" t="str">
        <f t="shared" ref="AP9:AP29" si="40">AG9</f>
        <v>-</v>
      </c>
      <c r="AQ9" s="145" t="str">
        <f t="shared" ref="AQ9:AR24" si="41">AP9</f>
        <v>-</v>
      </c>
      <c r="AR9" s="145" t="str">
        <f t="shared" ref="AR9:AR29" si="42">AP9</f>
        <v>-</v>
      </c>
      <c r="AS9" s="145" t="str">
        <f t="shared" si="4"/>
        <v>-</v>
      </c>
      <c r="AT9" s="145" t="str">
        <f t="shared" si="5"/>
        <v>-</v>
      </c>
      <c r="AU9" s="145" t="s">
        <v>41</v>
      </c>
      <c r="AV9" s="145" t="str">
        <f t="shared" si="6"/>
        <v>-</v>
      </c>
      <c r="AW9" s="145" t="str">
        <f>AU9</f>
        <v>-</v>
      </c>
      <c r="AX9" s="145" t="s">
        <v>41</v>
      </c>
      <c r="AY9" s="145" t="s">
        <v>41</v>
      </c>
      <c r="AZ9" s="145" t="str">
        <f t="shared" ref="AZ9:AZ29" si="43">AX9</f>
        <v>-</v>
      </c>
      <c r="BA9" s="142"/>
      <c r="BB9" s="172"/>
      <c r="BC9" s="36">
        <f t="shared" ref="BC9:BC29" si="44">MATCH(A_Region2,$BC$7:$BX$7,0)</f>
        <v>4</v>
      </c>
      <c r="BD9" s="40">
        <f t="shared" ref="BD9:BD22" si="45">ROUND((BU9*0.9),0)</f>
        <v>805</v>
      </c>
      <c r="BE9" s="40">
        <f t="shared" ref="BE9:BE29" si="46">BD9</f>
        <v>805</v>
      </c>
      <c r="BF9" s="40">
        <f t="shared" ref="BF9:BF29" si="47">BD9</f>
        <v>805</v>
      </c>
      <c r="BG9" s="40">
        <f t="shared" ref="BG9:BG29" si="48">BD9</f>
        <v>805</v>
      </c>
      <c r="BH9" s="40">
        <f t="shared" ref="BH9:BH29" si="49">BD9</f>
        <v>805</v>
      </c>
      <c r="BI9" s="40">
        <f t="shared" ref="BI9:BI29" si="50">BD9</f>
        <v>805</v>
      </c>
      <c r="BJ9" s="40">
        <f t="shared" ref="BJ9:BJ29" si="51">BD9</f>
        <v>805</v>
      </c>
      <c r="BK9" s="40">
        <f t="shared" ref="BK9:BK29" si="52">BD9</f>
        <v>805</v>
      </c>
      <c r="BL9" s="40">
        <f t="shared" ref="BL9:BL29" si="53">BI9</f>
        <v>805</v>
      </c>
      <c r="BM9" s="40">
        <f t="shared" ref="BM9:BM29" si="54">BD9</f>
        <v>805</v>
      </c>
      <c r="BN9" s="40">
        <f t="shared" ref="BN9:BN29" si="55">BM9</f>
        <v>805</v>
      </c>
      <c r="BO9" s="40">
        <f t="shared" ref="BO9:BO29" si="56">BM9</f>
        <v>805</v>
      </c>
      <c r="BP9" s="40">
        <f t="shared" ref="BP9:BP29" si="57">BM9</f>
        <v>805</v>
      </c>
      <c r="BQ9" s="40">
        <f t="shared" ref="BQ9:BQ29" si="58">BM9</f>
        <v>805</v>
      </c>
      <c r="BR9" s="40">
        <v>739</v>
      </c>
      <c r="BS9" s="40">
        <f t="shared" ref="BS9:BS29" si="59">BR9</f>
        <v>739</v>
      </c>
      <c r="BT9" s="40">
        <f t="shared" ref="BT9:BT29" si="60">BR9</f>
        <v>739</v>
      </c>
      <c r="BU9" s="40">
        <v>894</v>
      </c>
      <c r="BV9" s="40">
        <f>BU9*1.1</f>
        <v>983.40000000000009</v>
      </c>
      <c r="BW9" s="40">
        <f t="shared" ref="BW9:BW29" si="61">BU9</f>
        <v>894</v>
      </c>
      <c r="BX9" s="142"/>
      <c r="BY9" s="180"/>
      <c r="CA9" s="57" t="s">
        <v>143</v>
      </c>
      <c r="CB9" s="192" t="s">
        <v>142</v>
      </c>
      <c r="CC9" s="248">
        <f t="shared" ref="CC9:CC28" si="62">IF((ISTEXT(VLOOKUP(CI9,CI9:DD9,CI9,0)))=TRUE,VLOOKUP(CI9,CI9:DD9,CI9,0),ROUND(IF(AND(NOT(A_Region2="РБ"),NOT(A_Region2="EUR")),VLOOKUP(CI9,CI9:DD9,CI9,0)*(1-$B$78),IF(A_Region2="РБ",VLOOKUP(CI9,CI9:DD9,CI9,0)*Belarus*(1-$B$78),VLOOKUP(CI9,CI9:DD9,CI9,0)*B_EUR*(1-$B$78))),2))</f>
        <v>36.81</v>
      </c>
      <c r="CD9" s="248">
        <f t="shared" ref="CD9:CD28" si="63">IF((ISTEXT(VLOOKUP(DF9,DF9:EA9,DF9,0)))=TRUE,VLOOKUP(DF9,DF9:EA9,DF9,0),ROUND(IF(AND(NOT(A_Region2="РБ"),NOT(A_Region2="EUR")),VLOOKUP(DF9,DF9:EA9,DF9,0)*(1-$B$78),IF(A_Region2="РБ",VLOOKUP(DF9,DF9:EA9,DF9,0)*Belarus*(1-$B$78),VLOOKUP(DF9,DF9:EA9,DF9,0)*B_EUR*(1-$B$78))),2))</f>
        <v>27.41</v>
      </c>
      <c r="CE9" s="250">
        <f>ROUND(CD9*0.9,0)</f>
        <v>25</v>
      </c>
      <c r="CF9" s="248">
        <f t="shared" ref="CF9:CF28" si="64">IF((ISTEXT(VLOOKUP(EC9,EC9:EX9,EC9,0)))=TRUE,VLOOKUP(EC9,EC9:EX9,EC9,0),ROUND(IF(AND(NOT(A_Region2="РБ"),NOT(A_Region2="EUR")),VLOOKUP(EC9,EC9:EX9,EC9,0)*(1-$B$78),IF(A_Region2="РБ",VLOOKUP(EC9,EC9:EX9,EC9,0)*Belarus*(1-$B$78),VLOOKUP(EC9,EC9:EX9,EC9,0)*B_EUR*(1-$B$78))),2))</f>
        <v>21.17</v>
      </c>
      <c r="CI9" s="36">
        <f t="shared" si="7"/>
        <v>4</v>
      </c>
      <c r="CJ9" s="47">
        <f>ROUND(DA9*1.12,0)</f>
        <v>1539</v>
      </c>
      <c r="CK9" s="47">
        <f>CJ9</f>
        <v>1539</v>
      </c>
      <c r="CL9" s="47">
        <f>CJ9</f>
        <v>1539</v>
      </c>
      <c r="CM9" s="47" t="s">
        <v>41</v>
      </c>
      <c r="CN9" s="47">
        <f>CJ9</f>
        <v>1539</v>
      </c>
      <c r="CO9" s="47">
        <f>CJ9</f>
        <v>1539</v>
      </c>
      <c r="CP9" s="47">
        <f>CJ9</f>
        <v>1539</v>
      </c>
      <c r="CQ9" s="47">
        <f>CJ9</f>
        <v>1539</v>
      </c>
      <c r="CR9" s="40">
        <f t="shared" ref="CR9:CR28" si="65">CO9</f>
        <v>1539</v>
      </c>
      <c r="CS9" s="47">
        <f>CJ9</f>
        <v>1539</v>
      </c>
      <c r="CT9" s="47">
        <f t="shared" ref="CT9:CT28" si="66">CS9</f>
        <v>1539</v>
      </c>
      <c r="CU9" s="47">
        <f t="shared" ref="CU9:CU28" si="67">CS9</f>
        <v>1539</v>
      </c>
      <c r="CV9" s="47">
        <f t="shared" ref="CV9:CV28" si="68">CS9</f>
        <v>1539</v>
      </c>
      <c r="CW9" s="47">
        <f t="shared" ref="CW9:CW28" si="69">CS9</f>
        <v>1539</v>
      </c>
      <c r="CX9" s="40">
        <f>ROUND(DA9*1.05,0)</f>
        <v>1443</v>
      </c>
      <c r="CY9" s="40">
        <f t="shared" ref="CY9:CY28" si="70">CX9</f>
        <v>1443</v>
      </c>
      <c r="CZ9" s="40">
        <f>DA9</f>
        <v>1374</v>
      </c>
      <c r="DA9" s="40">
        <v>1374</v>
      </c>
      <c r="DB9" s="40">
        <f>ROUND(DA9*1.1,0)</f>
        <v>1511</v>
      </c>
      <c r="DC9" s="40">
        <f>DA9</f>
        <v>1374</v>
      </c>
      <c r="DD9" s="40"/>
      <c r="DF9" s="36">
        <f t="shared" si="8"/>
        <v>4</v>
      </c>
      <c r="DG9" s="47">
        <f>ROUND(DX9*1.12,0)</f>
        <v>1146</v>
      </c>
      <c r="DH9" s="47">
        <f>DG9</f>
        <v>1146</v>
      </c>
      <c r="DI9" s="47">
        <f>DG9</f>
        <v>1146</v>
      </c>
      <c r="DJ9" s="47" t="s">
        <v>41</v>
      </c>
      <c r="DK9" s="47">
        <f>DG9</f>
        <v>1146</v>
      </c>
      <c r="DL9" s="47">
        <f>DG9</f>
        <v>1146</v>
      </c>
      <c r="DM9" s="47">
        <f>DG9</f>
        <v>1146</v>
      </c>
      <c r="DN9" s="47">
        <f>DG9</f>
        <v>1146</v>
      </c>
      <c r="DO9" s="40">
        <f t="shared" si="9"/>
        <v>1146</v>
      </c>
      <c r="DP9" s="47">
        <f>DG9</f>
        <v>1146</v>
      </c>
      <c r="DQ9" s="47">
        <f t="shared" ref="DQ9:DQ28" si="71">DP9</f>
        <v>1146</v>
      </c>
      <c r="DR9" s="47">
        <f t="shared" ref="DR9:DR28" si="72">DP9</f>
        <v>1146</v>
      </c>
      <c r="DS9" s="47">
        <f t="shared" si="10"/>
        <v>1146</v>
      </c>
      <c r="DT9" s="47">
        <f t="shared" si="11"/>
        <v>1146</v>
      </c>
      <c r="DU9" s="40">
        <f>ROUND(DX9*1.05,0)</f>
        <v>1074</v>
      </c>
      <c r="DV9" s="40">
        <f t="shared" ref="DV9:DV28" si="73">DU9</f>
        <v>1074</v>
      </c>
      <c r="DW9" s="40">
        <f>DX9</f>
        <v>1023</v>
      </c>
      <c r="DX9" s="40">
        <v>1023</v>
      </c>
      <c r="DY9" s="40">
        <f>ROUND(DX9*1.1,0)</f>
        <v>1125</v>
      </c>
      <c r="DZ9" s="40">
        <f>DX9</f>
        <v>1023</v>
      </c>
      <c r="EA9" s="193"/>
      <c r="EC9" s="36">
        <f t="shared" si="12"/>
        <v>4</v>
      </c>
      <c r="ED9" s="47">
        <f>ROUND(EU9*1.12,0)</f>
        <v>885</v>
      </c>
      <c r="EE9" s="47">
        <f>ED9</f>
        <v>885</v>
      </c>
      <c r="EF9" s="47">
        <f>ED9</f>
        <v>885</v>
      </c>
      <c r="EG9" s="47" t="s">
        <v>41</v>
      </c>
      <c r="EH9" s="47">
        <f>ED9</f>
        <v>885</v>
      </c>
      <c r="EI9" s="47">
        <f>ED9</f>
        <v>885</v>
      </c>
      <c r="EJ9" s="47">
        <f>ED9</f>
        <v>885</v>
      </c>
      <c r="EK9" s="47">
        <f>ED9</f>
        <v>885</v>
      </c>
      <c r="EL9" s="40">
        <f t="shared" si="13"/>
        <v>885</v>
      </c>
      <c r="EM9" s="47">
        <f>ED9</f>
        <v>885</v>
      </c>
      <c r="EN9" s="47">
        <f t="shared" ref="EN9:EN28" si="74">EM9</f>
        <v>885</v>
      </c>
      <c r="EO9" s="47">
        <f t="shared" ref="EO9:EO28" si="75">EM9</f>
        <v>885</v>
      </c>
      <c r="EP9" s="47">
        <f t="shared" si="14"/>
        <v>885</v>
      </c>
      <c r="EQ9" s="47">
        <f t="shared" si="15"/>
        <v>885</v>
      </c>
      <c r="ER9" s="40">
        <f>ROUND(EU9*1.05,0)</f>
        <v>830</v>
      </c>
      <c r="ES9" s="40">
        <f t="shared" si="16"/>
        <v>830</v>
      </c>
      <c r="ET9" s="40">
        <f>EU9</f>
        <v>790</v>
      </c>
      <c r="EU9" s="40">
        <v>790</v>
      </c>
      <c r="EV9" s="40">
        <f>ROUND(EU9*1.1,0)</f>
        <v>869</v>
      </c>
      <c r="EW9" s="40">
        <f>EU9</f>
        <v>790</v>
      </c>
      <c r="EX9" s="193"/>
    </row>
    <row r="10" spans="1:154" x14ac:dyDescent="0.2">
      <c r="A10" s="194" t="s">
        <v>144</v>
      </c>
      <c r="B10" s="190" t="s">
        <v>142</v>
      </c>
      <c r="C10" s="40">
        <f t="shared" si="17"/>
        <v>35.47</v>
      </c>
      <c r="D10" s="40">
        <f>IF((ISTEXT(VLOOKUP(AF10,AF10:BA10,AF10,0)))=TRUE,VLOOKUP(AF10,AF10:BA10,AF10,0),ROUND(IF(AND(NOT(A_Region2="РБ"),NOT(A_Region2="EUR")),VLOOKUP(AF10,AF10:BA10,AF10,0)*(1-$B$76),IF(A_Region2="РБ",VLOOKUP(AF10,AF10:BA10,AF10,0)*Belarus*(1-$B$76),VLOOKUP(AF10,AF10:BA10,AF10,0)*B_EUR*(1-$B$76))),2))</f>
        <v>26.38</v>
      </c>
      <c r="E10" s="40" t="str">
        <f t="shared" si="18"/>
        <v>-</v>
      </c>
      <c r="H10" s="83"/>
      <c r="I10" s="36">
        <f t="shared" si="0"/>
        <v>4</v>
      </c>
      <c r="J10" s="40">
        <f>ROUND(AA10*0.9,0)</f>
        <v>1483</v>
      </c>
      <c r="K10" s="40">
        <f t="shared" si="19"/>
        <v>1483</v>
      </c>
      <c r="L10" s="40">
        <f t="shared" si="20"/>
        <v>1483</v>
      </c>
      <c r="M10" s="40">
        <f t="shared" si="21"/>
        <v>1483</v>
      </c>
      <c r="N10" s="40">
        <f t="shared" si="22"/>
        <v>1483</v>
      </c>
      <c r="O10" s="40">
        <f t="shared" si="23"/>
        <v>1483</v>
      </c>
      <c r="P10" s="40">
        <f t="shared" si="24"/>
        <v>1483</v>
      </c>
      <c r="Q10" s="40">
        <f t="shared" si="25"/>
        <v>1483</v>
      </c>
      <c r="R10" s="40">
        <f t="shared" si="1"/>
        <v>1483</v>
      </c>
      <c r="S10" s="40">
        <f t="shared" si="26"/>
        <v>1483</v>
      </c>
      <c r="T10" s="40">
        <f t="shared" si="27"/>
        <v>1483</v>
      </c>
      <c r="U10" s="40">
        <f t="shared" si="28"/>
        <v>1483</v>
      </c>
      <c r="V10" s="40">
        <f t="shared" si="29"/>
        <v>1483</v>
      </c>
      <c r="W10" s="40">
        <f t="shared" si="30"/>
        <v>1483</v>
      </c>
      <c r="X10" s="40">
        <v>1362</v>
      </c>
      <c r="Y10" s="40">
        <f t="shared" si="2"/>
        <v>1362</v>
      </c>
      <c r="Z10" s="40">
        <f>X10</f>
        <v>1362</v>
      </c>
      <c r="AA10" s="40">
        <f>ROUND(X10*1.21,0)</f>
        <v>1648</v>
      </c>
      <c r="AB10" s="40">
        <f>ROUND((AA10*1.1),0)</f>
        <v>1813</v>
      </c>
      <c r="AC10" s="40">
        <f t="shared" si="31"/>
        <v>1648</v>
      </c>
      <c r="AD10" s="40"/>
      <c r="AE10" s="191"/>
      <c r="AF10" s="36">
        <f t="shared" si="32"/>
        <v>4</v>
      </c>
      <c r="AG10" s="145">
        <f>ROUND((AX10*0.9),0)</f>
        <v>1103</v>
      </c>
      <c r="AH10" s="145">
        <f t="shared" si="33"/>
        <v>1103</v>
      </c>
      <c r="AI10" s="145">
        <f t="shared" si="34"/>
        <v>1103</v>
      </c>
      <c r="AJ10" s="145">
        <f t="shared" si="35"/>
        <v>1103</v>
      </c>
      <c r="AK10" s="145">
        <f t="shared" si="36"/>
        <v>1103</v>
      </c>
      <c r="AL10" s="145">
        <f t="shared" si="37"/>
        <v>1103</v>
      </c>
      <c r="AM10" s="145">
        <f t="shared" si="38"/>
        <v>1103</v>
      </c>
      <c r="AN10" s="145">
        <f t="shared" si="39"/>
        <v>1103</v>
      </c>
      <c r="AO10" s="145">
        <f t="shared" si="3"/>
        <v>1103</v>
      </c>
      <c r="AP10" s="145">
        <f t="shared" si="40"/>
        <v>1103</v>
      </c>
      <c r="AQ10" s="145">
        <f t="shared" si="41"/>
        <v>1103</v>
      </c>
      <c r="AR10" s="145">
        <f t="shared" si="42"/>
        <v>1103</v>
      </c>
      <c r="AS10" s="145">
        <f t="shared" si="4"/>
        <v>1103</v>
      </c>
      <c r="AT10" s="145">
        <f t="shared" si="5"/>
        <v>1103</v>
      </c>
      <c r="AU10" s="145">
        <v>1012</v>
      </c>
      <c r="AV10" s="145">
        <f t="shared" si="6"/>
        <v>1012</v>
      </c>
      <c r="AW10" s="145">
        <f>AU10</f>
        <v>1012</v>
      </c>
      <c r="AX10" s="145">
        <f>ROUND((AU10*1.21),0)</f>
        <v>1225</v>
      </c>
      <c r="AY10" s="145">
        <f>ROUND((AX10*1.1),0)</f>
        <v>1348</v>
      </c>
      <c r="AZ10" s="145">
        <f t="shared" si="43"/>
        <v>1225</v>
      </c>
      <c r="BA10" s="142"/>
      <c r="BB10" s="172"/>
      <c r="BC10" s="36">
        <f t="shared" si="44"/>
        <v>4</v>
      </c>
      <c r="BD10" s="40" t="s">
        <v>41</v>
      </c>
      <c r="BE10" s="40" t="str">
        <f t="shared" si="46"/>
        <v>-</v>
      </c>
      <c r="BF10" s="40" t="str">
        <f t="shared" si="47"/>
        <v>-</v>
      </c>
      <c r="BG10" s="40" t="str">
        <f t="shared" si="48"/>
        <v>-</v>
      </c>
      <c r="BH10" s="40" t="str">
        <f t="shared" si="49"/>
        <v>-</v>
      </c>
      <c r="BI10" s="40" t="str">
        <f t="shared" si="50"/>
        <v>-</v>
      </c>
      <c r="BJ10" s="40" t="str">
        <f t="shared" si="51"/>
        <v>-</v>
      </c>
      <c r="BK10" s="40" t="str">
        <f t="shared" si="52"/>
        <v>-</v>
      </c>
      <c r="BL10" s="40" t="str">
        <f t="shared" si="53"/>
        <v>-</v>
      </c>
      <c r="BM10" s="40" t="str">
        <f t="shared" si="54"/>
        <v>-</v>
      </c>
      <c r="BN10" s="40" t="str">
        <f t="shared" si="55"/>
        <v>-</v>
      </c>
      <c r="BO10" s="40" t="str">
        <f t="shared" si="56"/>
        <v>-</v>
      </c>
      <c r="BP10" s="40" t="str">
        <f t="shared" si="57"/>
        <v>-</v>
      </c>
      <c r="BQ10" s="40" t="str">
        <f t="shared" si="58"/>
        <v>-</v>
      </c>
      <c r="BR10" s="40" t="s">
        <v>41</v>
      </c>
      <c r="BS10" s="40" t="str">
        <f t="shared" si="59"/>
        <v>-</v>
      </c>
      <c r="BT10" s="40" t="str">
        <f t="shared" si="60"/>
        <v>-</v>
      </c>
      <c r="BU10" s="40" t="s">
        <v>41</v>
      </c>
      <c r="BV10" s="40" t="s">
        <v>41</v>
      </c>
      <c r="BW10" s="40" t="str">
        <f t="shared" si="61"/>
        <v>-</v>
      </c>
      <c r="BX10" s="142"/>
      <c r="CA10" s="49" t="s">
        <v>40</v>
      </c>
      <c r="CB10" s="192" t="s">
        <v>142</v>
      </c>
      <c r="CC10" s="248">
        <f t="shared" si="62"/>
        <v>6</v>
      </c>
      <c r="CD10" s="248">
        <f t="shared" si="63"/>
        <v>5.41</v>
      </c>
      <c r="CE10" s="250">
        <f t="shared" ref="CE10:CE28" si="76">ROUND(CD10*0.9,0)</f>
        <v>5</v>
      </c>
      <c r="CF10" s="248">
        <f t="shared" si="64"/>
        <v>4.5199999999999996</v>
      </c>
      <c r="CI10" s="36">
        <f t="shared" si="7"/>
        <v>4</v>
      </c>
      <c r="CJ10" s="47">
        <f t="shared" ref="CJ10:CJ28" si="77">ROUND(DA10*1.12,0)</f>
        <v>251</v>
      </c>
      <c r="CK10" s="47">
        <f t="shared" ref="CK10:CK28" si="78">CJ10</f>
        <v>251</v>
      </c>
      <c r="CL10" s="47">
        <f t="shared" ref="CL10:CL28" si="79">CJ10</f>
        <v>251</v>
      </c>
      <c r="CM10" s="47" t="s">
        <v>41</v>
      </c>
      <c r="CN10" s="47">
        <f t="shared" ref="CN10:CN28" si="80">CJ10</f>
        <v>251</v>
      </c>
      <c r="CO10" s="47">
        <f t="shared" ref="CO10:CO28" si="81">CJ10</f>
        <v>251</v>
      </c>
      <c r="CP10" s="47">
        <f t="shared" ref="CP10:CP28" si="82">CJ10</f>
        <v>251</v>
      </c>
      <c r="CQ10" s="47">
        <f t="shared" ref="CQ10:CQ28" si="83">CJ10</f>
        <v>251</v>
      </c>
      <c r="CR10" s="40">
        <f t="shared" si="65"/>
        <v>251</v>
      </c>
      <c r="CS10" s="47">
        <f t="shared" ref="CS10:CS28" si="84">CJ10</f>
        <v>251</v>
      </c>
      <c r="CT10" s="47">
        <f t="shared" si="66"/>
        <v>251</v>
      </c>
      <c r="CU10" s="47">
        <f t="shared" si="67"/>
        <v>251</v>
      </c>
      <c r="CV10" s="47">
        <f t="shared" si="68"/>
        <v>251</v>
      </c>
      <c r="CW10" s="47">
        <f t="shared" si="69"/>
        <v>251</v>
      </c>
      <c r="CX10" s="40">
        <f t="shared" ref="CX10:CX28" si="85">ROUND(DA10*1.05,0)</f>
        <v>235</v>
      </c>
      <c r="CY10" s="40">
        <f t="shared" si="70"/>
        <v>235</v>
      </c>
      <c r="CZ10" s="40">
        <f>DA10</f>
        <v>224</v>
      </c>
      <c r="DA10" s="40">
        <v>224</v>
      </c>
      <c r="DB10" s="40">
        <f t="shared" ref="DB10:DB28" si="86">ROUND(DA10*1.1,0)</f>
        <v>246</v>
      </c>
      <c r="DC10" s="40">
        <f t="shared" ref="DC10:DC28" si="87">DA10</f>
        <v>224</v>
      </c>
      <c r="DD10" s="52"/>
      <c r="DF10" s="36">
        <f t="shared" si="8"/>
        <v>4</v>
      </c>
      <c r="DG10" s="47">
        <f t="shared" ref="DG10:DG28" si="88">ROUND(DX10*1.12,0)</f>
        <v>226</v>
      </c>
      <c r="DH10" s="47">
        <f t="shared" ref="DH10:DH28" si="89">DG10</f>
        <v>226</v>
      </c>
      <c r="DI10" s="47">
        <f t="shared" ref="DI10:DI28" si="90">DG10</f>
        <v>226</v>
      </c>
      <c r="DJ10" s="47" t="s">
        <v>41</v>
      </c>
      <c r="DK10" s="47">
        <f t="shared" ref="DK10:DK28" si="91">DG10</f>
        <v>226</v>
      </c>
      <c r="DL10" s="47">
        <f t="shared" ref="DL10:DL28" si="92">DG10</f>
        <v>226</v>
      </c>
      <c r="DM10" s="47">
        <f t="shared" ref="DM10:DM28" si="93">DG10</f>
        <v>226</v>
      </c>
      <c r="DN10" s="47">
        <f t="shared" ref="DN10:DN28" si="94">DG10</f>
        <v>226</v>
      </c>
      <c r="DO10" s="40">
        <f t="shared" si="9"/>
        <v>226</v>
      </c>
      <c r="DP10" s="47">
        <f t="shared" ref="DP10:DP28" si="95">DG10</f>
        <v>226</v>
      </c>
      <c r="DQ10" s="47">
        <f t="shared" si="71"/>
        <v>226</v>
      </c>
      <c r="DR10" s="47">
        <f t="shared" si="72"/>
        <v>226</v>
      </c>
      <c r="DS10" s="47">
        <f t="shared" si="10"/>
        <v>226</v>
      </c>
      <c r="DT10" s="47">
        <f t="shared" si="11"/>
        <v>226</v>
      </c>
      <c r="DU10" s="40">
        <f t="shared" ref="DU10:DU28" si="96">ROUND(DX10*1.05,0)</f>
        <v>212</v>
      </c>
      <c r="DV10" s="40">
        <f t="shared" si="73"/>
        <v>212</v>
      </c>
      <c r="DW10" s="40">
        <f t="shared" ref="DW10:DW28" si="97">DX10</f>
        <v>202</v>
      </c>
      <c r="DX10" s="40">
        <v>202</v>
      </c>
      <c r="DY10" s="40">
        <f t="shared" ref="DY10:DY28" si="98">ROUND(DX10*1.1,0)</f>
        <v>222</v>
      </c>
      <c r="DZ10" s="40">
        <f t="shared" ref="DZ10:DZ28" si="99">DX10</f>
        <v>202</v>
      </c>
      <c r="EA10" s="195"/>
      <c r="EC10" s="36">
        <f t="shared" si="12"/>
        <v>4</v>
      </c>
      <c r="ED10" s="47">
        <f t="shared" ref="ED10:ED28" si="100">ROUND(EU10*1.12,0)</f>
        <v>189</v>
      </c>
      <c r="EE10" s="47">
        <f t="shared" ref="EE10:EE28" si="101">ED10</f>
        <v>189</v>
      </c>
      <c r="EF10" s="47">
        <f t="shared" ref="EF10:EF28" si="102">ED10</f>
        <v>189</v>
      </c>
      <c r="EG10" s="47" t="s">
        <v>41</v>
      </c>
      <c r="EH10" s="47">
        <f t="shared" ref="EH10:EH28" si="103">ED10</f>
        <v>189</v>
      </c>
      <c r="EI10" s="47">
        <f t="shared" ref="EI10:EI28" si="104">ED10</f>
        <v>189</v>
      </c>
      <c r="EJ10" s="47">
        <f t="shared" ref="EJ10:EJ28" si="105">ED10</f>
        <v>189</v>
      </c>
      <c r="EK10" s="47">
        <f t="shared" ref="EK10:EK28" si="106">ED10</f>
        <v>189</v>
      </c>
      <c r="EL10" s="40">
        <f t="shared" si="13"/>
        <v>189</v>
      </c>
      <c r="EM10" s="47">
        <f t="shared" ref="EM10:EM28" si="107">ED10</f>
        <v>189</v>
      </c>
      <c r="EN10" s="47">
        <f t="shared" si="74"/>
        <v>189</v>
      </c>
      <c r="EO10" s="47">
        <f t="shared" si="75"/>
        <v>189</v>
      </c>
      <c r="EP10" s="47">
        <f t="shared" si="14"/>
        <v>189</v>
      </c>
      <c r="EQ10" s="47">
        <f t="shared" si="15"/>
        <v>189</v>
      </c>
      <c r="ER10" s="40">
        <f t="shared" ref="ER10:ER28" si="108">ROUND(EU10*1.05,0)</f>
        <v>177</v>
      </c>
      <c r="ES10" s="40">
        <f t="shared" si="16"/>
        <v>177</v>
      </c>
      <c r="ET10" s="40">
        <f t="shared" ref="ET10:ET28" si="109">EU10</f>
        <v>169</v>
      </c>
      <c r="EU10" s="40">
        <v>169</v>
      </c>
      <c r="EV10" s="40">
        <f t="shared" ref="EV10:EV28" si="110">ROUND(EU10*1.1,0)</f>
        <v>186</v>
      </c>
      <c r="EW10" s="40">
        <f t="shared" ref="EW10:EW28" si="111">EU10</f>
        <v>169</v>
      </c>
      <c r="EX10" s="195"/>
    </row>
    <row r="11" spans="1:154" x14ac:dyDescent="0.2">
      <c r="A11" s="49" t="s">
        <v>33</v>
      </c>
      <c r="B11" s="145" t="s">
        <v>142</v>
      </c>
      <c r="C11" s="40">
        <f t="shared" si="17"/>
        <v>4.33</v>
      </c>
      <c r="D11" s="40">
        <f>IF((ISTEXT(VLOOKUP(AF11,AF11:BA11,AF11,0)))=TRUE,VLOOKUP(AF11,AF11:BA11,AF11,0),ROUND(IF(AND(NOT(A_Region2="РБ"),NOT(A_Region2="EUR")),VLOOKUP(AF11,AF11:BA11,AF11,0)*(1-$B$76),IF(A_Region2="РБ",VLOOKUP(AF11,AF11:BA11,AF11,0)*Belarus*(1-$B$76),VLOOKUP(AF11,AF11:BA11,AF11,0)*B_EUR*(1-$B$76))),2))</f>
        <v>3.47</v>
      </c>
      <c r="E11" s="40">
        <f t="shared" si="18"/>
        <v>3.25</v>
      </c>
      <c r="H11" s="83"/>
      <c r="I11" s="36">
        <f t="shared" si="0"/>
        <v>4</v>
      </c>
      <c r="J11" s="40">
        <f t="shared" ref="J11:J29" si="112">ROUND(AA11*0.9,0)</f>
        <v>181</v>
      </c>
      <c r="K11" s="40">
        <f t="shared" si="19"/>
        <v>181</v>
      </c>
      <c r="L11" s="40">
        <f t="shared" si="20"/>
        <v>181</v>
      </c>
      <c r="M11" s="40">
        <f t="shared" si="21"/>
        <v>181</v>
      </c>
      <c r="N11" s="40">
        <f t="shared" si="22"/>
        <v>181</v>
      </c>
      <c r="O11" s="40">
        <f t="shared" si="23"/>
        <v>181</v>
      </c>
      <c r="P11" s="40">
        <f t="shared" si="24"/>
        <v>181</v>
      </c>
      <c r="Q11" s="40">
        <f t="shared" si="25"/>
        <v>181</v>
      </c>
      <c r="R11" s="40">
        <f t="shared" si="1"/>
        <v>181</v>
      </c>
      <c r="S11" s="40">
        <f t="shared" si="26"/>
        <v>181</v>
      </c>
      <c r="T11" s="40">
        <f t="shared" si="27"/>
        <v>181</v>
      </c>
      <c r="U11" s="40">
        <f t="shared" si="28"/>
        <v>181</v>
      </c>
      <c r="V11" s="40">
        <f t="shared" si="29"/>
        <v>181</v>
      </c>
      <c r="W11" s="40">
        <f t="shared" si="30"/>
        <v>181</v>
      </c>
      <c r="X11" s="40">
        <v>166</v>
      </c>
      <c r="Y11" s="40">
        <f t="shared" si="2"/>
        <v>166</v>
      </c>
      <c r="Z11" s="40">
        <f t="shared" ref="Z11:Z29" si="113">X11</f>
        <v>166</v>
      </c>
      <c r="AA11" s="40">
        <f>ROUND(X11*1.21,0)</f>
        <v>201</v>
      </c>
      <c r="AB11" s="40">
        <f t="shared" ref="AB11:AB29" si="114">ROUND((AA11*1.1),0)</f>
        <v>221</v>
      </c>
      <c r="AC11" s="40">
        <f t="shared" si="31"/>
        <v>201</v>
      </c>
      <c r="AD11" s="40"/>
      <c r="AE11" s="191"/>
      <c r="AF11" s="36">
        <f t="shared" si="32"/>
        <v>4</v>
      </c>
      <c r="AG11" s="145">
        <f>ROUND((AX11*0.9),0)</f>
        <v>145</v>
      </c>
      <c r="AH11" s="145">
        <f t="shared" si="33"/>
        <v>145</v>
      </c>
      <c r="AI11" s="145">
        <f t="shared" si="34"/>
        <v>145</v>
      </c>
      <c r="AJ11" s="145">
        <f t="shared" si="35"/>
        <v>145</v>
      </c>
      <c r="AK11" s="145">
        <f t="shared" si="36"/>
        <v>145</v>
      </c>
      <c r="AL11" s="145">
        <f t="shared" si="37"/>
        <v>145</v>
      </c>
      <c r="AM11" s="145">
        <f t="shared" si="38"/>
        <v>145</v>
      </c>
      <c r="AN11" s="145">
        <f t="shared" si="39"/>
        <v>145</v>
      </c>
      <c r="AO11" s="145">
        <f t="shared" si="3"/>
        <v>145</v>
      </c>
      <c r="AP11" s="145">
        <f t="shared" si="40"/>
        <v>145</v>
      </c>
      <c r="AQ11" s="145">
        <f t="shared" si="41"/>
        <v>145</v>
      </c>
      <c r="AR11" s="145">
        <f t="shared" si="42"/>
        <v>145</v>
      </c>
      <c r="AS11" s="145">
        <f t="shared" si="4"/>
        <v>145</v>
      </c>
      <c r="AT11" s="145">
        <f t="shared" si="5"/>
        <v>145</v>
      </c>
      <c r="AU11" s="145">
        <v>133</v>
      </c>
      <c r="AV11" s="145">
        <f t="shared" si="6"/>
        <v>133</v>
      </c>
      <c r="AW11" s="145">
        <f t="shared" ref="AW11:AW29" si="115">AU11</f>
        <v>133</v>
      </c>
      <c r="AX11" s="145">
        <f t="shared" ref="AX11:AX29" si="116">ROUND((AU11*1.21),0)</f>
        <v>161</v>
      </c>
      <c r="AY11" s="145">
        <f t="shared" ref="AY11:AY29" si="117">ROUND((AX11*1.1),0)</f>
        <v>177</v>
      </c>
      <c r="AZ11" s="145">
        <f t="shared" si="43"/>
        <v>161</v>
      </c>
      <c r="BA11" s="193"/>
      <c r="BB11" s="72"/>
      <c r="BC11" s="36">
        <f t="shared" si="44"/>
        <v>4</v>
      </c>
      <c r="BD11" s="40">
        <f t="shared" si="45"/>
        <v>136</v>
      </c>
      <c r="BE11" s="40">
        <f t="shared" si="46"/>
        <v>136</v>
      </c>
      <c r="BF11" s="40">
        <f t="shared" si="47"/>
        <v>136</v>
      </c>
      <c r="BG11" s="40">
        <f t="shared" si="48"/>
        <v>136</v>
      </c>
      <c r="BH11" s="40">
        <f t="shared" si="49"/>
        <v>136</v>
      </c>
      <c r="BI11" s="40">
        <f t="shared" si="50"/>
        <v>136</v>
      </c>
      <c r="BJ11" s="40">
        <f t="shared" si="51"/>
        <v>136</v>
      </c>
      <c r="BK11" s="40">
        <f t="shared" si="52"/>
        <v>136</v>
      </c>
      <c r="BL11" s="40">
        <f t="shared" si="53"/>
        <v>136</v>
      </c>
      <c r="BM11" s="40">
        <f t="shared" si="54"/>
        <v>136</v>
      </c>
      <c r="BN11" s="40">
        <f t="shared" si="55"/>
        <v>136</v>
      </c>
      <c r="BO11" s="40">
        <f t="shared" si="56"/>
        <v>136</v>
      </c>
      <c r="BP11" s="40">
        <f t="shared" si="57"/>
        <v>136</v>
      </c>
      <c r="BQ11" s="40">
        <f t="shared" si="58"/>
        <v>136</v>
      </c>
      <c r="BR11" s="40">
        <v>125</v>
      </c>
      <c r="BS11" s="40">
        <f t="shared" si="59"/>
        <v>125</v>
      </c>
      <c r="BT11" s="40">
        <f t="shared" si="60"/>
        <v>125</v>
      </c>
      <c r="BU11" s="40">
        <f>ROUND((BR11*1.21),0)</f>
        <v>151</v>
      </c>
      <c r="BV11" s="40">
        <f t="shared" ref="BV11:BV29" si="118">ROUND((BU11*1.1),0)</f>
        <v>166</v>
      </c>
      <c r="BW11" s="40">
        <f t="shared" si="61"/>
        <v>151</v>
      </c>
      <c r="BX11" s="193"/>
      <c r="BY11" s="180"/>
      <c r="CA11" s="49" t="s">
        <v>39</v>
      </c>
      <c r="CB11" s="192" t="s">
        <v>142</v>
      </c>
      <c r="CC11" s="248">
        <f t="shared" si="62"/>
        <v>8.85</v>
      </c>
      <c r="CD11" s="248">
        <f t="shared" si="63"/>
        <v>8.25</v>
      </c>
      <c r="CE11" s="250">
        <f t="shared" si="76"/>
        <v>7</v>
      </c>
      <c r="CF11" s="248">
        <f t="shared" si="64"/>
        <v>5.41</v>
      </c>
      <c r="CI11" s="36">
        <f t="shared" si="7"/>
        <v>4</v>
      </c>
      <c r="CJ11" s="47">
        <f t="shared" si="77"/>
        <v>370</v>
      </c>
      <c r="CK11" s="47">
        <f t="shared" si="78"/>
        <v>370</v>
      </c>
      <c r="CL11" s="47">
        <f t="shared" si="79"/>
        <v>370</v>
      </c>
      <c r="CM11" s="47" t="s">
        <v>41</v>
      </c>
      <c r="CN11" s="47">
        <f t="shared" si="80"/>
        <v>370</v>
      </c>
      <c r="CO11" s="47">
        <f t="shared" si="81"/>
        <v>370</v>
      </c>
      <c r="CP11" s="47">
        <f t="shared" si="82"/>
        <v>370</v>
      </c>
      <c r="CQ11" s="47">
        <f t="shared" si="83"/>
        <v>370</v>
      </c>
      <c r="CR11" s="40">
        <f t="shared" si="65"/>
        <v>370</v>
      </c>
      <c r="CS11" s="47">
        <f t="shared" si="84"/>
        <v>370</v>
      </c>
      <c r="CT11" s="47">
        <f t="shared" si="66"/>
        <v>370</v>
      </c>
      <c r="CU11" s="47">
        <f t="shared" si="67"/>
        <v>370</v>
      </c>
      <c r="CV11" s="47">
        <f t="shared" si="68"/>
        <v>370</v>
      </c>
      <c r="CW11" s="47">
        <f t="shared" si="69"/>
        <v>370</v>
      </c>
      <c r="CX11" s="40">
        <f t="shared" si="85"/>
        <v>347</v>
      </c>
      <c r="CY11" s="40">
        <f t="shared" si="70"/>
        <v>347</v>
      </c>
      <c r="CZ11" s="40">
        <f>DA11</f>
        <v>330</v>
      </c>
      <c r="DA11" s="40">
        <v>330</v>
      </c>
      <c r="DB11" s="40">
        <f t="shared" si="86"/>
        <v>363</v>
      </c>
      <c r="DC11" s="40">
        <f t="shared" si="87"/>
        <v>330</v>
      </c>
      <c r="DD11" s="40"/>
      <c r="DF11" s="36">
        <f t="shared" si="8"/>
        <v>4</v>
      </c>
      <c r="DG11" s="47">
        <f t="shared" si="88"/>
        <v>345</v>
      </c>
      <c r="DH11" s="47">
        <f t="shared" si="89"/>
        <v>345</v>
      </c>
      <c r="DI11" s="47">
        <f t="shared" si="90"/>
        <v>345</v>
      </c>
      <c r="DJ11" s="47" t="s">
        <v>41</v>
      </c>
      <c r="DK11" s="47">
        <f t="shared" si="91"/>
        <v>345</v>
      </c>
      <c r="DL11" s="47">
        <f t="shared" si="92"/>
        <v>345</v>
      </c>
      <c r="DM11" s="47">
        <f t="shared" si="93"/>
        <v>345</v>
      </c>
      <c r="DN11" s="47">
        <f t="shared" si="94"/>
        <v>345</v>
      </c>
      <c r="DO11" s="40">
        <f t="shared" si="9"/>
        <v>345</v>
      </c>
      <c r="DP11" s="47">
        <f t="shared" si="95"/>
        <v>345</v>
      </c>
      <c r="DQ11" s="47">
        <f t="shared" si="71"/>
        <v>345</v>
      </c>
      <c r="DR11" s="47">
        <f t="shared" si="72"/>
        <v>345</v>
      </c>
      <c r="DS11" s="47">
        <f t="shared" si="10"/>
        <v>345</v>
      </c>
      <c r="DT11" s="47">
        <f t="shared" si="11"/>
        <v>345</v>
      </c>
      <c r="DU11" s="40">
        <f t="shared" si="96"/>
        <v>323</v>
      </c>
      <c r="DV11" s="40">
        <f t="shared" si="73"/>
        <v>323</v>
      </c>
      <c r="DW11" s="40">
        <f t="shared" si="97"/>
        <v>308</v>
      </c>
      <c r="DX11" s="40">
        <v>308</v>
      </c>
      <c r="DY11" s="40">
        <f t="shared" si="98"/>
        <v>339</v>
      </c>
      <c r="DZ11" s="40">
        <f t="shared" si="99"/>
        <v>308</v>
      </c>
      <c r="EA11" s="193"/>
      <c r="EC11" s="36">
        <f t="shared" si="12"/>
        <v>4</v>
      </c>
      <c r="ED11" s="47">
        <f t="shared" si="100"/>
        <v>226</v>
      </c>
      <c r="EE11" s="47">
        <f t="shared" si="101"/>
        <v>226</v>
      </c>
      <c r="EF11" s="47">
        <f t="shared" si="102"/>
        <v>226</v>
      </c>
      <c r="EG11" s="47" t="s">
        <v>41</v>
      </c>
      <c r="EH11" s="47">
        <f t="shared" si="103"/>
        <v>226</v>
      </c>
      <c r="EI11" s="47">
        <f t="shared" si="104"/>
        <v>226</v>
      </c>
      <c r="EJ11" s="47">
        <f t="shared" si="105"/>
        <v>226</v>
      </c>
      <c r="EK11" s="47">
        <f t="shared" si="106"/>
        <v>226</v>
      </c>
      <c r="EL11" s="40">
        <f t="shared" si="13"/>
        <v>226</v>
      </c>
      <c r="EM11" s="47">
        <f t="shared" si="107"/>
        <v>226</v>
      </c>
      <c r="EN11" s="47">
        <f t="shared" si="74"/>
        <v>226</v>
      </c>
      <c r="EO11" s="47">
        <f t="shared" si="75"/>
        <v>226</v>
      </c>
      <c r="EP11" s="47">
        <f t="shared" si="14"/>
        <v>226</v>
      </c>
      <c r="EQ11" s="47">
        <f t="shared" si="15"/>
        <v>226</v>
      </c>
      <c r="ER11" s="40">
        <f t="shared" si="108"/>
        <v>212</v>
      </c>
      <c r="ES11" s="40">
        <f t="shared" si="16"/>
        <v>212</v>
      </c>
      <c r="ET11" s="40">
        <f t="shared" si="109"/>
        <v>202</v>
      </c>
      <c r="EU11" s="40">
        <v>202</v>
      </c>
      <c r="EV11" s="40">
        <f t="shared" si="110"/>
        <v>222</v>
      </c>
      <c r="EW11" s="40">
        <f t="shared" si="111"/>
        <v>202</v>
      </c>
      <c r="EX11" s="193"/>
    </row>
    <row r="12" spans="1:154" x14ac:dyDescent="0.2">
      <c r="A12" s="196" t="s">
        <v>145</v>
      </c>
      <c r="B12" s="145" t="s">
        <v>142</v>
      </c>
      <c r="C12" s="40">
        <f t="shared" si="17"/>
        <v>3.56</v>
      </c>
      <c r="D12" s="40">
        <f>IF((ISTEXT(VLOOKUP(AF12,AF12:BA12,AF12,0)))=TRUE,VLOOKUP(AF12,AF12:BA12,AF12,0),ROUND(IF(AND(NOT(A_Region2="РБ"),NOT(A_Region2="EUR")),VLOOKUP(AF12,AF12:BA12,AF12,0)*(1-$B$76),IF(A_Region2="РБ",VLOOKUP(AF12,AF12:BA12,AF12,0)*Belarus*(1-$B$76),VLOOKUP(AF12,AF12:BA12,AF12,0)*B_EUR*(1-$B$76))),2))</f>
        <v>2.7</v>
      </c>
      <c r="E12" s="40">
        <f t="shared" si="18"/>
        <v>2.56</v>
      </c>
      <c r="H12" s="83"/>
      <c r="I12" s="36">
        <f t="shared" si="0"/>
        <v>4</v>
      </c>
      <c r="J12" s="40">
        <f t="shared" si="112"/>
        <v>149</v>
      </c>
      <c r="K12" s="40">
        <f t="shared" si="19"/>
        <v>149</v>
      </c>
      <c r="L12" s="40">
        <f t="shared" si="20"/>
        <v>149</v>
      </c>
      <c r="M12" s="40">
        <f t="shared" si="21"/>
        <v>149</v>
      </c>
      <c r="N12" s="40">
        <f t="shared" si="22"/>
        <v>149</v>
      </c>
      <c r="O12" s="40">
        <f t="shared" si="23"/>
        <v>149</v>
      </c>
      <c r="P12" s="40">
        <f t="shared" si="24"/>
        <v>149</v>
      </c>
      <c r="Q12" s="40">
        <f t="shared" si="25"/>
        <v>149</v>
      </c>
      <c r="R12" s="40">
        <f t="shared" si="1"/>
        <v>149</v>
      </c>
      <c r="S12" s="40">
        <f t="shared" si="26"/>
        <v>149</v>
      </c>
      <c r="T12" s="40">
        <f t="shared" si="27"/>
        <v>149</v>
      </c>
      <c r="U12" s="40">
        <f t="shared" si="28"/>
        <v>149</v>
      </c>
      <c r="V12" s="40">
        <f t="shared" si="29"/>
        <v>149</v>
      </c>
      <c r="W12" s="40">
        <f t="shared" si="30"/>
        <v>149</v>
      </c>
      <c r="X12" s="40">
        <v>137</v>
      </c>
      <c r="Y12" s="40">
        <f t="shared" si="2"/>
        <v>137</v>
      </c>
      <c r="Z12" s="40">
        <f t="shared" si="113"/>
        <v>137</v>
      </c>
      <c r="AA12" s="40">
        <f t="shared" ref="AA12:AA29" si="119">ROUND(X12*1.21,0)</f>
        <v>166</v>
      </c>
      <c r="AB12" s="40">
        <f t="shared" si="114"/>
        <v>183</v>
      </c>
      <c r="AC12" s="40">
        <f t="shared" si="31"/>
        <v>166</v>
      </c>
      <c r="AD12" s="40"/>
      <c r="AE12" s="191"/>
      <c r="AF12" s="36">
        <f t="shared" si="32"/>
        <v>4</v>
      </c>
      <c r="AG12" s="145">
        <f t="shared" ref="AG12:AG29" si="120">ROUND((AX12*0.9),0)</f>
        <v>113</v>
      </c>
      <c r="AH12" s="145">
        <f t="shared" si="33"/>
        <v>113</v>
      </c>
      <c r="AI12" s="145">
        <f t="shared" si="34"/>
        <v>113</v>
      </c>
      <c r="AJ12" s="145">
        <f t="shared" si="35"/>
        <v>113</v>
      </c>
      <c r="AK12" s="145">
        <f t="shared" si="36"/>
        <v>113</v>
      </c>
      <c r="AL12" s="145">
        <f t="shared" si="37"/>
        <v>113</v>
      </c>
      <c r="AM12" s="145">
        <f t="shared" si="38"/>
        <v>113</v>
      </c>
      <c r="AN12" s="145">
        <f t="shared" si="39"/>
        <v>113</v>
      </c>
      <c r="AO12" s="145">
        <f t="shared" si="3"/>
        <v>113</v>
      </c>
      <c r="AP12" s="145">
        <f t="shared" si="40"/>
        <v>113</v>
      </c>
      <c r="AQ12" s="145">
        <f t="shared" si="41"/>
        <v>113</v>
      </c>
      <c r="AR12" s="145">
        <f t="shared" si="42"/>
        <v>113</v>
      </c>
      <c r="AS12" s="145">
        <f t="shared" si="4"/>
        <v>113</v>
      </c>
      <c r="AT12" s="145">
        <f t="shared" si="5"/>
        <v>113</v>
      </c>
      <c r="AU12" s="145">
        <v>104</v>
      </c>
      <c r="AV12" s="145">
        <f t="shared" si="6"/>
        <v>104</v>
      </c>
      <c r="AW12" s="145">
        <f t="shared" si="115"/>
        <v>104</v>
      </c>
      <c r="AX12" s="145">
        <f t="shared" si="116"/>
        <v>126</v>
      </c>
      <c r="AY12" s="145">
        <f t="shared" si="117"/>
        <v>139</v>
      </c>
      <c r="AZ12" s="145">
        <f t="shared" si="43"/>
        <v>126</v>
      </c>
      <c r="BA12" s="142"/>
      <c r="BB12" s="172"/>
      <c r="BC12" s="36">
        <f t="shared" si="44"/>
        <v>4</v>
      </c>
      <c r="BD12" s="40">
        <f t="shared" si="45"/>
        <v>107</v>
      </c>
      <c r="BE12" s="40">
        <f t="shared" si="46"/>
        <v>107</v>
      </c>
      <c r="BF12" s="40">
        <f t="shared" si="47"/>
        <v>107</v>
      </c>
      <c r="BG12" s="40">
        <f t="shared" si="48"/>
        <v>107</v>
      </c>
      <c r="BH12" s="40">
        <f t="shared" si="49"/>
        <v>107</v>
      </c>
      <c r="BI12" s="40">
        <f t="shared" si="50"/>
        <v>107</v>
      </c>
      <c r="BJ12" s="40">
        <f t="shared" si="51"/>
        <v>107</v>
      </c>
      <c r="BK12" s="40">
        <f t="shared" si="52"/>
        <v>107</v>
      </c>
      <c r="BL12" s="40">
        <f t="shared" si="53"/>
        <v>107</v>
      </c>
      <c r="BM12" s="40">
        <f t="shared" si="54"/>
        <v>107</v>
      </c>
      <c r="BN12" s="40">
        <f t="shared" si="55"/>
        <v>107</v>
      </c>
      <c r="BO12" s="40">
        <f t="shared" si="56"/>
        <v>107</v>
      </c>
      <c r="BP12" s="40">
        <f t="shared" si="57"/>
        <v>107</v>
      </c>
      <c r="BQ12" s="40">
        <f t="shared" si="58"/>
        <v>107</v>
      </c>
      <c r="BR12" s="40">
        <v>98</v>
      </c>
      <c r="BS12" s="40">
        <f t="shared" si="59"/>
        <v>98</v>
      </c>
      <c r="BT12" s="40">
        <f t="shared" si="60"/>
        <v>98</v>
      </c>
      <c r="BU12" s="40">
        <f t="shared" ref="BU12:BU22" si="121">ROUND((BR12*1.21),0)</f>
        <v>119</v>
      </c>
      <c r="BV12" s="40">
        <f t="shared" si="118"/>
        <v>131</v>
      </c>
      <c r="BW12" s="40">
        <f t="shared" si="61"/>
        <v>119</v>
      </c>
      <c r="BX12" s="142"/>
      <c r="BY12" s="180"/>
      <c r="CA12" s="49" t="s">
        <v>146</v>
      </c>
      <c r="CB12" s="192" t="s">
        <v>142</v>
      </c>
      <c r="CC12" s="248">
        <f t="shared" si="62"/>
        <v>3.13</v>
      </c>
      <c r="CD12" s="248">
        <f t="shared" si="63"/>
        <v>2.46</v>
      </c>
      <c r="CE12" s="250">
        <f t="shared" si="76"/>
        <v>2</v>
      </c>
      <c r="CF12" s="248">
        <f t="shared" si="64"/>
        <v>2.0299999999999998</v>
      </c>
      <c r="CI12" s="36">
        <f t="shared" si="7"/>
        <v>4</v>
      </c>
      <c r="CJ12" s="47">
        <f t="shared" si="77"/>
        <v>131</v>
      </c>
      <c r="CK12" s="47">
        <f t="shared" si="78"/>
        <v>131</v>
      </c>
      <c r="CL12" s="47">
        <f t="shared" si="79"/>
        <v>131</v>
      </c>
      <c r="CM12" s="47" t="s">
        <v>41</v>
      </c>
      <c r="CN12" s="47">
        <f t="shared" si="80"/>
        <v>131</v>
      </c>
      <c r="CO12" s="47">
        <f t="shared" si="81"/>
        <v>131</v>
      </c>
      <c r="CP12" s="47">
        <f t="shared" si="82"/>
        <v>131</v>
      </c>
      <c r="CQ12" s="47">
        <f t="shared" si="83"/>
        <v>131</v>
      </c>
      <c r="CR12" s="40">
        <f t="shared" si="65"/>
        <v>131</v>
      </c>
      <c r="CS12" s="47">
        <f t="shared" si="84"/>
        <v>131</v>
      </c>
      <c r="CT12" s="47">
        <f t="shared" si="66"/>
        <v>131</v>
      </c>
      <c r="CU12" s="47">
        <f t="shared" si="67"/>
        <v>131</v>
      </c>
      <c r="CV12" s="47">
        <f t="shared" si="68"/>
        <v>131</v>
      </c>
      <c r="CW12" s="47">
        <f t="shared" si="69"/>
        <v>131</v>
      </c>
      <c r="CX12" s="40">
        <f t="shared" si="85"/>
        <v>123</v>
      </c>
      <c r="CY12" s="40">
        <f t="shared" si="70"/>
        <v>123</v>
      </c>
      <c r="CZ12" s="40">
        <f>DA12</f>
        <v>117</v>
      </c>
      <c r="DA12" s="40">
        <v>117</v>
      </c>
      <c r="DB12" s="40">
        <f t="shared" si="86"/>
        <v>129</v>
      </c>
      <c r="DC12" s="40">
        <f t="shared" si="87"/>
        <v>117</v>
      </c>
      <c r="DD12" s="52"/>
      <c r="DF12" s="36">
        <f t="shared" si="8"/>
        <v>4</v>
      </c>
      <c r="DG12" s="47">
        <f t="shared" si="88"/>
        <v>103</v>
      </c>
      <c r="DH12" s="47">
        <f t="shared" si="89"/>
        <v>103</v>
      </c>
      <c r="DI12" s="47">
        <f t="shared" si="90"/>
        <v>103</v>
      </c>
      <c r="DJ12" s="47" t="s">
        <v>41</v>
      </c>
      <c r="DK12" s="47">
        <f t="shared" si="91"/>
        <v>103</v>
      </c>
      <c r="DL12" s="47">
        <f t="shared" si="92"/>
        <v>103</v>
      </c>
      <c r="DM12" s="47">
        <f t="shared" si="93"/>
        <v>103</v>
      </c>
      <c r="DN12" s="47">
        <f t="shared" si="94"/>
        <v>103</v>
      </c>
      <c r="DO12" s="40">
        <f t="shared" si="9"/>
        <v>103</v>
      </c>
      <c r="DP12" s="47">
        <f t="shared" si="95"/>
        <v>103</v>
      </c>
      <c r="DQ12" s="47">
        <f t="shared" si="71"/>
        <v>103</v>
      </c>
      <c r="DR12" s="47">
        <f t="shared" si="72"/>
        <v>103</v>
      </c>
      <c r="DS12" s="47">
        <f t="shared" si="10"/>
        <v>103</v>
      </c>
      <c r="DT12" s="47">
        <f t="shared" si="11"/>
        <v>103</v>
      </c>
      <c r="DU12" s="40">
        <f t="shared" si="96"/>
        <v>97</v>
      </c>
      <c r="DV12" s="40">
        <f t="shared" si="73"/>
        <v>97</v>
      </c>
      <c r="DW12" s="40">
        <f t="shared" si="97"/>
        <v>92</v>
      </c>
      <c r="DX12" s="40">
        <v>92</v>
      </c>
      <c r="DY12" s="40">
        <f t="shared" si="98"/>
        <v>101</v>
      </c>
      <c r="DZ12" s="40">
        <f t="shared" si="99"/>
        <v>92</v>
      </c>
      <c r="EA12" s="195"/>
      <c r="EC12" s="36">
        <f t="shared" si="12"/>
        <v>4</v>
      </c>
      <c r="ED12" s="47">
        <f t="shared" si="100"/>
        <v>85</v>
      </c>
      <c r="EE12" s="47">
        <f t="shared" si="101"/>
        <v>85</v>
      </c>
      <c r="EF12" s="47">
        <f t="shared" si="102"/>
        <v>85</v>
      </c>
      <c r="EG12" s="47" t="s">
        <v>41</v>
      </c>
      <c r="EH12" s="47">
        <f t="shared" si="103"/>
        <v>85</v>
      </c>
      <c r="EI12" s="47">
        <f t="shared" si="104"/>
        <v>85</v>
      </c>
      <c r="EJ12" s="47">
        <f t="shared" si="105"/>
        <v>85</v>
      </c>
      <c r="EK12" s="47">
        <f t="shared" si="106"/>
        <v>85</v>
      </c>
      <c r="EL12" s="40">
        <f t="shared" si="13"/>
        <v>85</v>
      </c>
      <c r="EM12" s="47">
        <f t="shared" si="107"/>
        <v>85</v>
      </c>
      <c r="EN12" s="47">
        <f t="shared" si="74"/>
        <v>85</v>
      </c>
      <c r="EO12" s="47">
        <f t="shared" si="75"/>
        <v>85</v>
      </c>
      <c r="EP12" s="47">
        <f t="shared" si="14"/>
        <v>85</v>
      </c>
      <c r="EQ12" s="47">
        <f t="shared" si="15"/>
        <v>85</v>
      </c>
      <c r="ER12" s="40">
        <f t="shared" si="108"/>
        <v>80</v>
      </c>
      <c r="ES12" s="40">
        <f t="shared" si="16"/>
        <v>80</v>
      </c>
      <c r="ET12" s="40">
        <f t="shared" si="109"/>
        <v>76</v>
      </c>
      <c r="EU12" s="40">
        <v>76</v>
      </c>
      <c r="EV12" s="40">
        <f t="shared" si="110"/>
        <v>84</v>
      </c>
      <c r="EW12" s="40">
        <f t="shared" si="111"/>
        <v>76</v>
      </c>
      <c r="EX12" s="195"/>
    </row>
    <row r="13" spans="1:154" x14ac:dyDescent="0.2">
      <c r="A13" s="49" t="s">
        <v>147</v>
      </c>
      <c r="B13" s="145" t="s">
        <v>142</v>
      </c>
      <c r="C13" s="40">
        <f t="shared" si="17"/>
        <v>27.51</v>
      </c>
      <c r="D13" s="40">
        <f>IF((ISTEXT(VLOOKUP(AF13,AF13:BA13,AF13,0)))=TRUE,VLOOKUP(AF13,AF13:BA13,AF13,0),ROUND(IF(AND(NOT(A_Region2="РБ"),NOT(A_Region2="EUR")),VLOOKUP(AF13,AF13:BA13,AF13,0)*(1-$B$76),IF(A_Region2="РБ",VLOOKUP(AF13,AF13:BA13,AF13,0)*Belarus*(1-$B$76),VLOOKUP(AF13,AF13:BA13,AF13,0)*B_EUR*(1-$B$76))),2))</f>
        <v>18.829999999999998</v>
      </c>
      <c r="E13" s="40">
        <f t="shared" si="18"/>
        <v>16.96</v>
      </c>
      <c r="H13" s="83"/>
      <c r="I13" s="36">
        <f t="shared" si="0"/>
        <v>4</v>
      </c>
      <c r="J13" s="40">
        <f t="shared" si="112"/>
        <v>1150</v>
      </c>
      <c r="K13" s="40">
        <f t="shared" si="19"/>
        <v>1150</v>
      </c>
      <c r="L13" s="40">
        <f t="shared" si="20"/>
        <v>1150</v>
      </c>
      <c r="M13" s="40">
        <f t="shared" si="21"/>
        <v>1150</v>
      </c>
      <c r="N13" s="40">
        <f t="shared" si="22"/>
        <v>1150</v>
      </c>
      <c r="O13" s="40">
        <f t="shared" si="23"/>
        <v>1150</v>
      </c>
      <c r="P13" s="40">
        <f t="shared" si="24"/>
        <v>1150</v>
      </c>
      <c r="Q13" s="40">
        <f t="shared" si="25"/>
        <v>1150</v>
      </c>
      <c r="R13" s="40">
        <f t="shared" si="1"/>
        <v>1150</v>
      </c>
      <c r="S13" s="40">
        <f t="shared" si="26"/>
        <v>1150</v>
      </c>
      <c r="T13" s="40">
        <f t="shared" si="27"/>
        <v>1150</v>
      </c>
      <c r="U13" s="40">
        <f t="shared" si="28"/>
        <v>1150</v>
      </c>
      <c r="V13" s="40">
        <f t="shared" si="29"/>
        <v>1150</v>
      </c>
      <c r="W13" s="40">
        <f t="shared" si="30"/>
        <v>1150</v>
      </c>
      <c r="X13" s="40">
        <v>1056</v>
      </c>
      <c r="Y13" s="40">
        <f t="shared" si="2"/>
        <v>1056</v>
      </c>
      <c r="Z13" s="40">
        <f t="shared" si="113"/>
        <v>1056</v>
      </c>
      <c r="AA13" s="40">
        <f t="shared" si="119"/>
        <v>1278</v>
      </c>
      <c r="AB13" s="40">
        <f t="shared" si="114"/>
        <v>1406</v>
      </c>
      <c r="AC13" s="40">
        <f t="shared" si="31"/>
        <v>1278</v>
      </c>
      <c r="AD13" s="40"/>
      <c r="AE13" s="191"/>
      <c r="AF13" s="36">
        <f t="shared" si="32"/>
        <v>4</v>
      </c>
      <c r="AG13" s="145">
        <f t="shared" si="120"/>
        <v>787</v>
      </c>
      <c r="AH13" s="145">
        <f t="shared" si="33"/>
        <v>787</v>
      </c>
      <c r="AI13" s="145">
        <f t="shared" si="34"/>
        <v>787</v>
      </c>
      <c r="AJ13" s="145">
        <f t="shared" si="35"/>
        <v>787</v>
      </c>
      <c r="AK13" s="145">
        <f t="shared" si="36"/>
        <v>787</v>
      </c>
      <c r="AL13" s="145">
        <f t="shared" si="37"/>
        <v>787</v>
      </c>
      <c r="AM13" s="145">
        <f t="shared" si="38"/>
        <v>787</v>
      </c>
      <c r="AN13" s="145">
        <f t="shared" si="39"/>
        <v>787</v>
      </c>
      <c r="AO13" s="145">
        <f t="shared" si="3"/>
        <v>787</v>
      </c>
      <c r="AP13" s="145">
        <f t="shared" si="40"/>
        <v>787</v>
      </c>
      <c r="AQ13" s="145">
        <f t="shared" si="41"/>
        <v>787</v>
      </c>
      <c r="AR13" s="145">
        <f t="shared" si="42"/>
        <v>787</v>
      </c>
      <c r="AS13" s="145">
        <f t="shared" si="4"/>
        <v>787</v>
      </c>
      <c r="AT13" s="145">
        <f t="shared" si="5"/>
        <v>787</v>
      </c>
      <c r="AU13" s="145">
        <v>722</v>
      </c>
      <c r="AV13" s="145">
        <f t="shared" si="6"/>
        <v>722</v>
      </c>
      <c r="AW13" s="145">
        <f t="shared" si="115"/>
        <v>722</v>
      </c>
      <c r="AX13" s="145">
        <f t="shared" si="116"/>
        <v>874</v>
      </c>
      <c r="AY13" s="145">
        <f t="shared" si="117"/>
        <v>961</v>
      </c>
      <c r="AZ13" s="145">
        <f t="shared" si="43"/>
        <v>874</v>
      </c>
      <c r="BA13" s="193"/>
      <c r="BB13" s="72"/>
      <c r="BC13" s="36">
        <f t="shared" si="44"/>
        <v>4</v>
      </c>
      <c r="BD13" s="40">
        <f t="shared" si="45"/>
        <v>709</v>
      </c>
      <c r="BE13" s="40">
        <f t="shared" si="46"/>
        <v>709</v>
      </c>
      <c r="BF13" s="40">
        <f t="shared" si="47"/>
        <v>709</v>
      </c>
      <c r="BG13" s="40">
        <f t="shared" si="48"/>
        <v>709</v>
      </c>
      <c r="BH13" s="40">
        <f t="shared" si="49"/>
        <v>709</v>
      </c>
      <c r="BI13" s="40">
        <f t="shared" si="50"/>
        <v>709</v>
      </c>
      <c r="BJ13" s="40">
        <f t="shared" si="51"/>
        <v>709</v>
      </c>
      <c r="BK13" s="40">
        <f t="shared" si="52"/>
        <v>709</v>
      </c>
      <c r="BL13" s="40">
        <f t="shared" si="53"/>
        <v>709</v>
      </c>
      <c r="BM13" s="40">
        <f t="shared" si="54"/>
        <v>709</v>
      </c>
      <c r="BN13" s="40">
        <f t="shared" si="55"/>
        <v>709</v>
      </c>
      <c r="BO13" s="40">
        <f t="shared" si="56"/>
        <v>709</v>
      </c>
      <c r="BP13" s="40">
        <f t="shared" si="57"/>
        <v>709</v>
      </c>
      <c r="BQ13" s="40">
        <f t="shared" si="58"/>
        <v>709</v>
      </c>
      <c r="BR13" s="40">
        <v>651</v>
      </c>
      <c r="BS13" s="40">
        <f t="shared" si="59"/>
        <v>651</v>
      </c>
      <c r="BT13" s="40">
        <f t="shared" si="60"/>
        <v>651</v>
      </c>
      <c r="BU13" s="40">
        <f t="shared" si="121"/>
        <v>788</v>
      </c>
      <c r="BV13" s="40">
        <f t="shared" si="118"/>
        <v>867</v>
      </c>
      <c r="BW13" s="40">
        <f t="shared" si="61"/>
        <v>788</v>
      </c>
      <c r="BX13" s="193"/>
      <c r="BY13" s="180"/>
      <c r="CA13" s="49" t="s">
        <v>148</v>
      </c>
      <c r="CB13" s="192" t="s">
        <v>142</v>
      </c>
      <c r="CC13" s="248">
        <f t="shared" si="62"/>
        <v>28.61</v>
      </c>
      <c r="CD13" s="248">
        <f t="shared" si="63"/>
        <v>19.52</v>
      </c>
      <c r="CE13" s="250">
        <f t="shared" si="76"/>
        <v>18</v>
      </c>
      <c r="CF13" s="248">
        <f t="shared" si="64"/>
        <v>17.010000000000002</v>
      </c>
      <c r="CI13" s="36">
        <f t="shared" si="7"/>
        <v>4</v>
      </c>
      <c r="CJ13" s="47">
        <f t="shared" si="77"/>
        <v>1196</v>
      </c>
      <c r="CK13" s="47">
        <f t="shared" si="78"/>
        <v>1196</v>
      </c>
      <c r="CL13" s="47">
        <f t="shared" si="79"/>
        <v>1196</v>
      </c>
      <c r="CM13" s="47" t="s">
        <v>41</v>
      </c>
      <c r="CN13" s="47">
        <f t="shared" si="80"/>
        <v>1196</v>
      </c>
      <c r="CO13" s="47">
        <f t="shared" si="81"/>
        <v>1196</v>
      </c>
      <c r="CP13" s="47">
        <f t="shared" si="82"/>
        <v>1196</v>
      </c>
      <c r="CQ13" s="47">
        <f t="shared" si="83"/>
        <v>1196</v>
      </c>
      <c r="CR13" s="40">
        <f t="shared" si="65"/>
        <v>1196</v>
      </c>
      <c r="CS13" s="47">
        <f t="shared" si="84"/>
        <v>1196</v>
      </c>
      <c r="CT13" s="47">
        <f t="shared" si="66"/>
        <v>1196</v>
      </c>
      <c r="CU13" s="47">
        <f t="shared" si="67"/>
        <v>1196</v>
      </c>
      <c r="CV13" s="47">
        <f t="shared" si="68"/>
        <v>1196</v>
      </c>
      <c r="CW13" s="47">
        <f t="shared" si="69"/>
        <v>1196</v>
      </c>
      <c r="CX13" s="40">
        <f t="shared" si="85"/>
        <v>1121</v>
      </c>
      <c r="CY13" s="40">
        <f t="shared" si="70"/>
        <v>1121</v>
      </c>
      <c r="CZ13" s="40">
        <f t="shared" ref="CZ13:CZ28" si="122">DA13</f>
        <v>1068</v>
      </c>
      <c r="DA13" s="40">
        <v>1068</v>
      </c>
      <c r="DB13" s="40">
        <f t="shared" si="86"/>
        <v>1175</v>
      </c>
      <c r="DC13" s="40">
        <f t="shared" si="87"/>
        <v>1068</v>
      </c>
      <c r="DD13" s="52"/>
      <c r="DF13" s="36">
        <f t="shared" si="8"/>
        <v>4</v>
      </c>
      <c r="DG13" s="47">
        <f t="shared" si="88"/>
        <v>816</v>
      </c>
      <c r="DH13" s="47">
        <f t="shared" si="89"/>
        <v>816</v>
      </c>
      <c r="DI13" s="47">
        <f t="shared" si="90"/>
        <v>816</v>
      </c>
      <c r="DJ13" s="47" t="s">
        <v>41</v>
      </c>
      <c r="DK13" s="47">
        <f t="shared" si="91"/>
        <v>816</v>
      </c>
      <c r="DL13" s="47">
        <f t="shared" si="92"/>
        <v>816</v>
      </c>
      <c r="DM13" s="47">
        <f t="shared" si="93"/>
        <v>816</v>
      </c>
      <c r="DN13" s="47">
        <f t="shared" si="94"/>
        <v>816</v>
      </c>
      <c r="DO13" s="40">
        <f t="shared" si="9"/>
        <v>816</v>
      </c>
      <c r="DP13" s="47">
        <f t="shared" si="95"/>
        <v>816</v>
      </c>
      <c r="DQ13" s="47">
        <f t="shared" si="71"/>
        <v>816</v>
      </c>
      <c r="DR13" s="47">
        <f t="shared" si="72"/>
        <v>816</v>
      </c>
      <c r="DS13" s="47">
        <f t="shared" si="10"/>
        <v>816</v>
      </c>
      <c r="DT13" s="47">
        <f t="shared" si="11"/>
        <v>816</v>
      </c>
      <c r="DU13" s="40">
        <f t="shared" si="96"/>
        <v>765</v>
      </c>
      <c r="DV13" s="40">
        <f t="shared" si="73"/>
        <v>765</v>
      </c>
      <c r="DW13" s="40">
        <f t="shared" si="97"/>
        <v>729</v>
      </c>
      <c r="DX13" s="40">
        <v>729</v>
      </c>
      <c r="DY13" s="40">
        <f t="shared" si="98"/>
        <v>802</v>
      </c>
      <c r="DZ13" s="40">
        <f t="shared" si="99"/>
        <v>729</v>
      </c>
      <c r="EA13" s="195"/>
      <c r="EC13" s="36">
        <f t="shared" si="12"/>
        <v>4</v>
      </c>
      <c r="ED13" s="47">
        <f t="shared" si="100"/>
        <v>711</v>
      </c>
      <c r="EE13" s="47">
        <f t="shared" si="101"/>
        <v>711</v>
      </c>
      <c r="EF13" s="47">
        <f t="shared" si="102"/>
        <v>711</v>
      </c>
      <c r="EG13" s="47" t="s">
        <v>41</v>
      </c>
      <c r="EH13" s="47">
        <f t="shared" si="103"/>
        <v>711</v>
      </c>
      <c r="EI13" s="47">
        <f t="shared" si="104"/>
        <v>711</v>
      </c>
      <c r="EJ13" s="47">
        <f t="shared" si="105"/>
        <v>711</v>
      </c>
      <c r="EK13" s="47">
        <f t="shared" si="106"/>
        <v>711</v>
      </c>
      <c r="EL13" s="40">
        <f t="shared" si="13"/>
        <v>711</v>
      </c>
      <c r="EM13" s="47">
        <f t="shared" si="107"/>
        <v>711</v>
      </c>
      <c r="EN13" s="47">
        <f t="shared" si="74"/>
        <v>711</v>
      </c>
      <c r="EO13" s="47">
        <f t="shared" si="75"/>
        <v>711</v>
      </c>
      <c r="EP13" s="47">
        <f t="shared" si="14"/>
        <v>711</v>
      </c>
      <c r="EQ13" s="47">
        <f t="shared" si="15"/>
        <v>711</v>
      </c>
      <c r="ER13" s="40">
        <f t="shared" si="108"/>
        <v>667</v>
      </c>
      <c r="ES13" s="40">
        <f t="shared" si="16"/>
        <v>667</v>
      </c>
      <c r="ET13" s="40">
        <f t="shared" si="109"/>
        <v>635</v>
      </c>
      <c r="EU13" s="40">
        <v>635</v>
      </c>
      <c r="EV13" s="40">
        <f t="shared" si="110"/>
        <v>699</v>
      </c>
      <c r="EW13" s="40">
        <f t="shared" si="111"/>
        <v>635</v>
      </c>
      <c r="EX13" s="195"/>
    </row>
    <row r="14" spans="1:154" x14ac:dyDescent="0.2">
      <c r="A14" s="49" t="s">
        <v>149</v>
      </c>
      <c r="B14" s="145" t="s">
        <v>142</v>
      </c>
      <c r="C14" s="40">
        <f t="shared" si="17"/>
        <v>24.42</v>
      </c>
      <c r="D14" s="40">
        <f>IF((ISTEXT(VLOOKUP(AF14,AF14:AёS14,AF14,0)))=TRUE,VLOOKUP(AF14,AF14:BA14,AF14,0),ROUND(IF(AND(NOT(A_Region2="РБ"),NOT(A_Region2="EUR")),VLOOKUP(AF14,AF14:BA14,AF14,0)*(1-$B$76),IF(A_Region2="РБ",VLOOKUP(AF14,AF14:BA14,AF14,0)*Belarus*(1-$B$76),VLOOKUP(AF14,AF14:BA14,AF14,0)*B_EUR*(1-$B$76))),2))</f>
        <v>20.81</v>
      </c>
      <c r="E14" s="40">
        <f t="shared" si="18"/>
        <v>19.09</v>
      </c>
      <c r="H14" s="83"/>
      <c r="I14" s="36">
        <f t="shared" si="0"/>
        <v>4</v>
      </c>
      <c r="J14" s="40">
        <f t="shared" si="112"/>
        <v>1021</v>
      </c>
      <c r="K14" s="40">
        <f t="shared" si="19"/>
        <v>1021</v>
      </c>
      <c r="L14" s="40">
        <f t="shared" si="20"/>
        <v>1021</v>
      </c>
      <c r="M14" s="40">
        <f t="shared" si="21"/>
        <v>1021</v>
      </c>
      <c r="N14" s="40">
        <f t="shared" si="22"/>
        <v>1021</v>
      </c>
      <c r="O14" s="40">
        <f t="shared" si="23"/>
        <v>1021</v>
      </c>
      <c r="P14" s="40">
        <f t="shared" si="24"/>
        <v>1021</v>
      </c>
      <c r="Q14" s="40">
        <f t="shared" si="25"/>
        <v>1021</v>
      </c>
      <c r="R14" s="40">
        <f t="shared" si="1"/>
        <v>1021</v>
      </c>
      <c r="S14" s="40">
        <f t="shared" si="26"/>
        <v>1021</v>
      </c>
      <c r="T14" s="40">
        <f t="shared" si="27"/>
        <v>1021</v>
      </c>
      <c r="U14" s="40">
        <f t="shared" si="28"/>
        <v>1021</v>
      </c>
      <c r="V14" s="40">
        <f t="shared" si="29"/>
        <v>1021</v>
      </c>
      <c r="W14" s="40">
        <f t="shared" si="30"/>
        <v>1021</v>
      </c>
      <c r="X14" s="40">
        <v>937</v>
      </c>
      <c r="Y14" s="40">
        <f t="shared" si="2"/>
        <v>937</v>
      </c>
      <c r="Z14" s="40">
        <f t="shared" si="113"/>
        <v>937</v>
      </c>
      <c r="AA14" s="40">
        <f t="shared" si="119"/>
        <v>1134</v>
      </c>
      <c r="AB14" s="40">
        <f t="shared" si="114"/>
        <v>1247</v>
      </c>
      <c r="AC14" s="40">
        <f t="shared" si="31"/>
        <v>1134</v>
      </c>
      <c r="AD14" s="40"/>
      <c r="AE14" s="191"/>
      <c r="AF14" s="36">
        <f t="shared" si="32"/>
        <v>4</v>
      </c>
      <c r="AG14" s="145">
        <f t="shared" si="120"/>
        <v>870</v>
      </c>
      <c r="AH14" s="145">
        <f t="shared" si="33"/>
        <v>870</v>
      </c>
      <c r="AI14" s="145">
        <f t="shared" si="34"/>
        <v>870</v>
      </c>
      <c r="AJ14" s="145">
        <f t="shared" si="35"/>
        <v>870</v>
      </c>
      <c r="AK14" s="145">
        <f t="shared" si="36"/>
        <v>870</v>
      </c>
      <c r="AL14" s="145">
        <f t="shared" si="37"/>
        <v>870</v>
      </c>
      <c r="AM14" s="145">
        <f t="shared" si="38"/>
        <v>870</v>
      </c>
      <c r="AN14" s="145">
        <f t="shared" si="39"/>
        <v>870</v>
      </c>
      <c r="AO14" s="145">
        <f t="shared" si="3"/>
        <v>870</v>
      </c>
      <c r="AP14" s="145">
        <f t="shared" si="40"/>
        <v>870</v>
      </c>
      <c r="AQ14" s="145">
        <f t="shared" si="41"/>
        <v>870</v>
      </c>
      <c r="AR14" s="145">
        <f t="shared" si="42"/>
        <v>870</v>
      </c>
      <c r="AS14" s="145">
        <f t="shared" si="4"/>
        <v>870</v>
      </c>
      <c r="AT14" s="145">
        <f t="shared" si="5"/>
        <v>870</v>
      </c>
      <c r="AU14" s="145">
        <v>799</v>
      </c>
      <c r="AV14" s="145">
        <f t="shared" si="6"/>
        <v>799</v>
      </c>
      <c r="AW14" s="145">
        <f t="shared" si="115"/>
        <v>799</v>
      </c>
      <c r="AX14" s="145">
        <f t="shared" si="116"/>
        <v>967</v>
      </c>
      <c r="AY14" s="145">
        <f t="shared" si="117"/>
        <v>1064</v>
      </c>
      <c r="AZ14" s="145">
        <f t="shared" si="43"/>
        <v>967</v>
      </c>
      <c r="BA14" s="142"/>
      <c r="BB14" s="172"/>
      <c r="BC14" s="36">
        <f t="shared" si="44"/>
        <v>4</v>
      </c>
      <c r="BD14" s="40">
        <f t="shared" si="45"/>
        <v>798</v>
      </c>
      <c r="BE14" s="40">
        <f t="shared" si="46"/>
        <v>798</v>
      </c>
      <c r="BF14" s="40">
        <f t="shared" si="47"/>
        <v>798</v>
      </c>
      <c r="BG14" s="40">
        <f t="shared" si="48"/>
        <v>798</v>
      </c>
      <c r="BH14" s="40">
        <f t="shared" si="49"/>
        <v>798</v>
      </c>
      <c r="BI14" s="40">
        <f t="shared" si="50"/>
        <v>798</v>
      </c>
      <c r="BJ14" s="40">
        <f t="shared" si="51"/>
        <v>798</v>
      </c>
      <c r="BK14" s="40">
        <f t="shared" si="52"/>
        <v>798</v>
      </c>
      <c r="BL14" s="40">
        <f t="shared" si="53"/>
        <v>798</v>
      </c>
      <c r="BM14" s="40">
        <f t="shared" si="54"/>
        <v>798</v>
      </c>
      <c r="BN14" s="40">
        <f t="shared" si="55"/>
        <v>798</v>
      </c>
      <c r="BO14" s="40">
        <f t="shared" si="56"/>
        <v>798</v>
      </c>
      <c r="BP14" s="40">
        <f t="shared" si="57"/>
        <v>798</v>
      </c>
      <c r="BQ14" s="40">
        <f t="shared" si="58"/>
        <v>798</v>
      </c>
      <c r="BR14" s="40">
        <v>733</v>
      </c>
      <c r="BS14" s="40">
        <f t="shared" si="59"/>
        <v>733</v>
      </c>
      <c r="BT14" s="40">
        <f t="shared" si="60"/>
        <v>733</v>
      </c>
      <c r="BU14" s="40">
        <f t="shared" si="121"/>
        <v>887</v>
      </c>
      <c r="BV14" s="40">
        <f t="shared" si="118"/>
        <v>976</v>
      </c>
      <c r="BW14" s="40">
        <f t="shared" si="61"/>
        <v>887</v>
      </c>
      <c r="BX14" s="142"/>
      <c r="BY14" s="180"/>
      <c r="CA14" s="49" t="s">
        <v>150</v>
      </c>
      <c r="CB14" s="192" t="s">
        <v>142</v>
      </c>
      <c r="CC14" s="248">
        <f t="shared" si="62"/>
        <v>26.29</v>
      </c>
      <c r="CD14" s="248">
        <f t="shared" si="63"/>
        <v>15.36</v>
      </c>
      <c r="CE14" s="250">
        <f t="shared" si="76"/>
        <v>14</v>
      </c>
      <c r="CF14" s="248">
        <f t="shared" si="64"/>
        <v>14.23</v>
      </c>
      <c r="CI14" s="36">
        <f t="shared" si="7"/>
        <v>4</v>
      </c>
      <c r="CJ14" s="47">
        <f t="shared" si="77"/>
        <v>1099</v>
      </c>
      <c r="CK14" s="47">
        <f t="shared" si="78"/>
        <v>1099</v>
      </c>
      <c r="CL14" s="47">
        <f t="shared" si="79"/>
        <v>1099</v>
      </c>
      <c r="CM14" s="47" t="s">
        <v>41</v>
      </c>
      <c r="CN14" s="47">
        <f t="shared" si="80"/>
        <v>1099</v>
      </c>
      <c r="CO14" s="47">
        <f t="shared" si="81"/>
        <v>1099</v>
      </c>
      <c r="CP14" s="47">
        <f t="shared" si="82"/>
        <v>1099</v>
      </c>
      <c r="CQ14" s="47">
        <f t="shared" si="83"/>
        <v>1099</v>
      </c>
      <c r="CR14" s="40">
        <f t="shared" si="65"/>
        <v>1099</v>
      </c>
      <c r="CS14" s="47">
        <f t="shared" si="84"/>
        <v>1099</v>
      </c>
      <c r="CT14" s="47">
        <f t="shared" si="66"/>
        <v>1099</v>
      </c>
      <c r="CU14" s="47">
        <f t="shared" si="67"/>
        <v>1099</v>
      </c>
      <c r="CV14" s="47">
        <f t="shared" si="68"/>
        <v>1099</v>
      </c>
      <c r="CW14" s="47">
        <f t="shared" si="69"/>
        <v>1099</v>
      </c>
      <c r="CX14" s="40">
        <f t="shared" si="85"/>
        <v>1030</v>
      </c>
      <c r="CY14" s="40">
        <f t="shared" si="70"/>
        <v>1030</v>
      </c>
      <c r="CZ14" s="40">
        <f t="shared" si="122"/>
        <v>981</v>
      </c>
      <c r="DA14" s="40">
        <v>981</v>
      </c>
      <c r="DB14" s="40">
        <f t="shared" si="86"/>
        <v>1079</v>
      </c>
      <c r="DC14" s="40">
        <f t="shared" si="87"/>
        <v>981</v>
      </c>
      <c r="DD14" s="40"/>
      <c r="DF14" s="36">
        <f t="shared" si="8"/>
        <v>4</v>
      </c>
      <c r="DG14" s="47">
        <f t="shared" si="88"/>
        <v>642</v>
      </c>
      <c r="DH14" s="47">
        <f t="shared" si="89"/>
        <v>642</v>
      </c>
      <c r="DI14" s="47">
        <f t="shared" si="90"/>
        <v>642</v>
      </c>
      <c r="DJ14" s="47" t="s">
        <v>41</v>
      </c>
      <c r="DK14" s="47">
        <f t="shared" si="91"/>
        <v>642</v>
      </c>
      <c r="DL14" s="47">
        <f t="shared" si="92"/>
        <v>642</v>
      </c>
      <c r="DM14" s="47">
        <f t="shared" si="93"/>
        <v>642</v>
      </c>
      <c r="DN14" s="47">
        <f t="shared" si="94"/>
        <v>642</v>
      </c>
      <c r="DO14" s="40">
        <f t="shared" si="9"/>
        <v>642</v>
      </c>
      <c r="DP14" s="47">
        <f t="shared" si="95"/>
        <v>642</v>
      </c>
      <c r="DQ14" s="47">
        <f t="shared" si="71"/>
        <v>642</v>
      </c>
      <c r="DR14" s="47">
        <f t="shared" si="72"/>
        <v>642</v>
      </c>
      <c r="DS14" s="47">
        <f t="shared" si="10"/>
        <v>642</v>
      </c>
      <c r="DT14" s="47">
        <f t="shared" si="11"/>
        <v>642</v>
      </c>
      <c r="DU14" s="40">
        <f t="shared" si="96"/>
        <v>602</v>
      </c>
      <c r="DV14" s="40">
        <f t="shared" si="73"/>
        <v>602</v>
      </c>
      <c r="DW14" s="40">
        <f t="shared" si="97"/>
        <v>573</v>
      </c>
      <c r="DX14" s="40">
        <v>573</v>
      </c>
      <c r="DY14" s="40">
        <f t="shared" si="98"/>
        <v>630</v>
      </c>
      <c r="DZ14" s="40">
        <f t="shared" si="99"/>
        <v>573</v>
      </c>
      <c r="EA14" s="193"/>
      <c r="EC14" s="36">
        <f t="shared" si="12"/>
        <v>4</v>
      </c>
      <c r="ED14" s="47">
        <f t="shared" si="100"/>
        <v>595</v>
      </c>
      <c r="EE14" s="47">
        <f t="shared" si="101"/>
        <v>595</v>
      </c>
      <c r="EF14" s="47">
        <f t="shared" si="102"/>
        <v>595</v>
      </c>
      <c r="EG14" s="47" t="s">
        <v>41</v>
      </c>
      <c r="EH14" s="47">
        <f t="shared" si="103"/>
        <v>595</v>
      </c>
      <c r="EI14" s="47">
        <f t="shared" si="104"/>
        <v>595</v>
      </c>
      <c r="EJ14" s="47">
        <f t="shared" si="105"/>
        <v>595</v>
      </c>
      <c r="EK14" s="47">
        <f t="shared" si="106"/>
        <v>595</v>
      </c>
      <c r="EL14" s="40">
        <f t="shared" si="13"/>
        <v>595</v>
      </c>
      <c r="EM14" s="47">
        <f t="shared" si="107"/>
        <v>595</v>
      </c>
      <c r="EN14" s="47">
        <f t="shared" si="74"/>
        <v>595</v>
      </c>
      <c r="EO14" s="47">
        <f t="shared" si="75"/>
        <v>595</v>
      </c>
      <c r="EP14" s="47">
        <f t="shared" si="14"/>
        <v>595</v>
      </c>
      <c r="EQ14" s="47">
        <f t="shared" si="15"/>
        <v>595</v>
      </c>
      <c r="ER14" s="40">
        <f t="shared" si="108"/>
        <v>558</v>
      </c>
      <c r="ES14" s="40">
        <f t="shared" si="16"/>
        <v>558</v>
      </c>
      <c r="ET14" s="40">
        <f t="shared" si="109"/>
        <v>531</v>
      </c>
      <c r="EU14" s="40">
        <v>531</v>
      </c>
      <c r="EV14" s="40">
        <f t="shared" si="110"/>
        <v>584</v>
      </c>
      <c r="EW14" s="40">
        <f t="shared" si="111"/>
        <v>531</v>
      </c>
      <c r="EX14" s="193"/>
    </row>
    <row r="15" spans="1:154" ht="25.5" x14ac:dyDescent="0.2">
      <c r="A15" s="49" t="s">
        <v>151</v>
      </c>
      <c r="B15" s="145" t="s">
        <v>142</v>
      </c>
      <c r="C15" s="40">
        <f t="shared" si="17"/>
        <v>3.71</v>
      </c>
      <c r="D15" s="40">
        <f>IF((ISTEXT(VLOOKUP(AF15,AF15:BA15,AF15,0)))=TRUE,VLOOKUP(AF15,AF15:BA15,AF15,0),ROUND(IF(AND(NOT(A_Region2="РБ"),NOT(A_Region2="EUR")),VLOOKUP(AF15,AF15:BA15,AF15,0)*(1-$B$76),IF(A_Region2="РБ",VLOOKUP(AF15,AF15:BA15,AF15,0)*Belarus*(1-$B$76),VLOOKUP(AF15,AF15:BA15,AF15,0)*B_EUR*(1-$B$76))),2))</f>
        <v>3.13</v>
      </c>
      <c r="E15" s="40">
        <f t="shared" si="18"/>
        <v>2.56</v>
      </c>
      <c r="H15" s="83"/>
      <c r="I15" s="36">
        <f t="shared" si="0"/>
        <v>4</v>
      </c>
      <c r="J15" s="40">
        <f>ROUND(AA15*0.9,0)</f>
        <v>155</v>
      </c>
      <c r="K15" s="40">
        <f t="shared" si="19"/>
        <v>155</v>
      </c>
      <c r="L15" s="40">
        <f t="shared" si="20"/>
        <v>155</v>
      </c>
      <c r="M15" s="40">
        <f t="shared" si="21"/>
        <v>155</v>
      </c>
      <c r="N15" s="40">
        <f t="shared" si="22"/>
        <v>155</v>
      </c>
      <c r="O15" s="40">
        <f t="shared" si="23"/>
        <v>155</v>
      </c>
      <c r="P15" s="40">
        <f t="shared" si="24"/>
        <v>155</v>
      </c>
      <c r="Q15" s="40">
        <f t="shared" si="25"/>
        <v>155</v>
      </c>
      <c r="R15" s="40">
        <f t="shared" si="1"/>
        <v>155</v>
      </c>
      <c r="S15" s="40">
        <f t="shared" si="26"/>
        <v>155</v>
      </c>
      <c r="T15" s="40">
        <f t="shared" si="27"/>
        <v>155</v>
      </c>
      <c r="U15" s="40">
        <f t="shared" si="28"/>
        <v>155</v>
      </c>
      <c r="V15" s="40">
        <f t="shared" si="29"/>
        <v>155</v>
      </c>
      <c r="W15" s="40">
        <f t="shared" si="30"/>
        <v>155</v>
      </c>
      <c r="X15" s="40">
        <v>142</v>
      </c>
      <c r="Y15" s="40">
        <f t="shared" si="2"/>
        <v>142</v>
      </c>
      <c r="Z15" s="40">
        <f t="shared" si="113"/>
        <v>142</v>
      </c>
      <c r="AA15" s="40">
        <f t="shared" si="119"/>
        <v>172</v>
      </c>
      <c r="AB15" s="40">
        <f t="shared" si="114"/>
        <v>189</v>
      </c>
      <c r="AC15" s="40">
        <f t="shared" si="31"/>
        <v>172</v>
      </c>
      <c r="AD15" s="40"/>
      <c r="AE15" s="191"/>
      <c r="AF15" s="36">
        <f t="shared" si="32"/>
        <v>4</v>
      </c>
      <c r="AG15" s="145">
        <f t="shared" si="120"/>
        <v>131</v>
      </c>
      <c r="AH15" s="145">
        <f t="shared" si="33"/>
        <v>131</v>
      </c>
      <c r="AI15" s="145">
        <f t="shared" si="34"/>
        <v>131</v>
      </c>
      <c r="AJ15" s="145">
        <f t="shared" si="35"/>
        <v>131</v>
      </c>
      <c r="AK15" s="145">
        <f t="shared" si="36"/>
        <v>131</v>
      </c>
      <c r="AL15" s="145">
        <f t="shared" si="37"/>
        <v>131</v>
      </c>
      <c r="AM15" s="145">
        <f t="shared" si="38"/>
        <v>131</v>
      </c>
      <c r="AN15" s="145">
        <f t="shared" si="39"/>
        <v>131</v>
      </c>
      <c r="AO15" s="145">
        <f t="shared" si="3"/>
        <v>131</v>
      </c>
      <c r="AP15" s="145">
        <f t="shared" si="40"/>
        <v>131</v>
      </c>
      <c r="AQ15" s="145">
        <f t="shared" si="41"/>
        <v>131</v>
      </c>
      <c r="AR15" s="145">
        <f t="shared" si="42"/>
        <v>131</v>
      </c>
      <c r="AS15" s="145">
        <f t="shared" si="4"/>
        <v>131</v>
      </c>
      <c r="AT15" s="145">
        <f t="shared" si="5"/>
        <v>131</v>
      </c>
      <c r="AU15" s="145">
        <v>120</v>
      </c>
      <c r="AV15" s="145">
        <f t="shared" si="6"/>
        <v>120</v>
      </c>
      <c r="AW15" s="145">
        <f t="shared" si="115"/>
        <v>120</v>
      </c>
      <c r="AX15" s="145">
        <f t="shared" si="116"/>
        <v>145</v>
      </c>
      <c r="AY15" s="145">
        <f t="shared" si="117"/>
        <v>160</v>
      </c>
      <c r="AZ15" s="145">
        <f t="shared" si="43"/>
        <v>145</v>
      </c>
      <c r="BA15" s="193"/>
      <c r="BB15" s="72"/>
      <c r="BC15" s="36">
        <f t="shared" si="44"/>
        <v>4</v>
      </c>
      <c r="BD15" s="40">
        <f>ROUND((BU15*0.9),0)</f>
        <v>107</v>
      </c>
      <c r="BE15" s="40">
        <f t="shared" si="46"/>
        <v>107</v>
      </c>
      <c r="BF15" s="40">
        <f t="shared" si="47"/>
        <v>107</v>
      </c>
      <c r="BG15" s="40">
        <f t="shared" si="48"/>
        <v>107</v>
      </c>
      <c r="BH15" s="40">
        <f t="shared" si="49"/>
        <v>107</v>
      </c>
      <c r="BI15" s="40">
        <f t="shared" si="50"/>
        <v>107</v>
      </c>
      <c r="BJ15" s="40">
        <f t="shared" si="51"/>
        <v>107</v>
      </c>
      <c r="BK15" s="40">
        <f t="shared" si="52"/>
        <v>107</v>
      </c>
      <c r="BL15" s="40">
        <f t="shared" si="53"/>
        <v>107</v>
      </c>
      <c r="BM15" s="40">
        <f t="shared" si="54"/>
        <v>107</v>
      </c>
      <c r="BN15" s="40">
        <f t="shared" si="55"/>
        <v>107</v>
      </c>
      <c r="BO15" s="40">
        <f t="shared" si="56"/>
        <v>107</v>
      </c>
      <c r="BP15" s="40">
        <f t="shared" si="57"/>
        <v>107</v>
      </c>
      <c r="BQ15" s="40">
        <f t="shared" si="58"/>
        <v>107</v>
      </c>
      <c r="BR15" s="40">
        <v>98</v>
      </c>
      <c r="BS15" s="40">
        <f t="shared" si="59"/>
        <v>98</v>
      </c>
      <c r="BT15" s="40">
        <f t="shared" si="60"/>
        <v>98</v>
      </c>
      <c r="BU15" s="40">
        <f>ROUND((BR15*1.21),0)</f>
        <v>119</v>
      </c>
      <c r="BV15" s="40">
        <f t="shared" si="118"/>
        <v>131</v>
      </c>
      <c r="BW15" s="40">
        <f t="shared" si="61"/>
        <v>119</v>
      </c>
      <c r="BX15" s="193"/>
      <c r="BY15" s="180"/>
      <c r="CA15" s="49" t="s">
        <v>152</v>
      </c>
      <c r="CB15" s="192" t="s">
        <v>142</v>
      </c>
      <c r="CC15" s="248">
        <f t="shared" si="62"/>
        <v>32.630000000000003</v>
      </c>
      <c r="CD15" s="248">
        <f t="shared" si="63"/>
        <v>24.64</v>
      </c>
      <c r="CE15" s="250">
        <f t="shared" si="76"/>
        <v>22</v>
      </c>
      <c r="CF15" s="248">
        <f t="shared" si="64"/>
        <v>21.84</v>
      </c>
      <c r="CI15" s="36">
        <f t="shared" si="7"/>
        <v>4</v>
      </c>
      <c r="CJ15" s="47">
        <f t="shared" si="77"/>
        <v>1364</v>
      </c>
      <c r="CK15" s="47">
        <f t="shared" si="78"/>
        <v>1364</v>
      </c>
      <c r="CL15" s="47">
        <f t="shared" si="79"/>
        <v>1364</v>
      </c>
      <c r="CM15" s="47" t="s">
        <v>41</v>
      </c>
      <c r="CN15" s="47">
        <f t="shared" si="80"/>
        <v>1364</v>
      </c>
      <c r="CO15" s="47">
        <f t="shared" si="81"/>
        <v>1364</v>
      </c>
      <c r="CP15" s="47">
        <f t="shared" si="82"/>
        <v>1364</v>
      </c>
      <c r="CQ15" s="47">
        <f t="shared" si="83"/>
        <v>1364</v>
      </c>
      <c r="CR15" s="40">
        <f t="shared" si="65"/>
        <v>1364</v>
      </c>
      <c r="CS15" s="47">
        <f t="shared" si="84"/>
        <v>1364</v>
      </c>
      <c r="CT15" s="47">
        <f t="shared" si="66"/>
        <v>1364</v>
      </c>
      <c r="CU15" s="47">
        <f t="shared" si="67"/>
        <v>1364</v>
      </c>
      <c r="CV15" s="47">
        <f t="shared" si="68"/>
        <v>1364</v>
      </c>
      <c r="CW15" s="47">
        <f t="shared" si="69"/>
        <v>1364</v>
      </c>
      <c r="CX15" s="40">
        <f t="shared" si="85"/>
        <v>1279</v>
      </c>
      <c r="CY15" s="40">
        <f t="shared" si="70"/>
        <v>1279</v>
      </c>
      <c r="CZ15" s="40">
        <f t="shared" si="122"/>
        <v>1218</v>
      </c>
      <c r="DA15" s="40">
        <v>1218</v>
      </c>
      <c r="DB15" s="40">
        <f t="shared" si="86"/>
        <v>1340</v>
      </c>
      <c r="DC15" s="40">
        <f t="shared" si="87"/>
        <v>1218</v>
      </c>
      <c r="DD15" s="52"/>
      <c r="DF15" s="36">
        <f t="shared" si="8"/>
        <v>4</v>
      </c>
      <c r="DG15" s="47">
        <f t="shared" si="88"/>
        <v>1030</v>
      </c>
      <c r="DH15" s="47">
        <f t="shared" si="89"/>
        <v>1030</v>
      </c>
      <c r="DI15" s="47">
        <f t="shared" si="90"/>
        <v>1030</v>
      </c>
      <c r="DJ15" s="47" t="s">
        <v>41</v>
      </c>
      <c r="DK15" s="47">
        <f t="shared" si="91"/>
        <v>1030</v>
      </c>
      <c r="DL15" s="47">
        <f t="shared" si="92"/>
        <v>1030</v>
      </c>
      <c r="DM15" s="47">
        <f t="shared" si="93"/>
        <v>1030</v>
      </c>
      <c r="DN15" s="47">
        <f t="shared" si="94"/>
        <v>1030</v>
      </c>
      <c r="DO15" s="40">
        <f t="shared" si="9"/>
        <v>1030</v>
      </c>
      <c r="DP15" s="47">
        <f t="shared" si="95"/>
        <v>1030</v>
      </c>
      <c r="DQ15" s="47">
        <f t="shared" si="71"/>
        <v>1030</v>
      </c>
      <c r="DR15" s="47">
        <f t="shared" si="72"/>
        <v>1030</v>
      </c>
      <c r="DS15" s="47">
        <f t="shared" si="10"/>
        <v>1030</v>
      </c>
      <c r="DT15" s="47">
        <f t="shared" si="11"/>
        <v>1030</v>
      </c>
      <c r="DU15" s="40">
        <f t="shared" si="96"/>
        <v>966</v>
      </c>
      <c r="DV15" s="40">
        <f t="shared" si="73"/>
        <v>966</v>
      </c>
      <c r="DW15" s="40">
        <f t="shared" si="97"/>
        <v>920</v>
      </c>
      <c r="DX15" s="40">
        <v>920</v>
      </c>
      <c r="DY15" s="40">
        <f t="shared" si="98"/>
        <v>1012</v>
      </c>
      <c r="DZ15" s="40">
        <f t="shared" si="99"/>
        <v>920</v>
      </c>
      <c r="EA15" s="195"/>
      <c r="EC15" s="36">
        <f t="shared" si="12"/>
        <v>4</v>
      </c>
      <c r="ED15" s="47">
        <f t="shared" si="100"/>
        <v>913</v>
      </c>
      <c r="EE15" s="47">
        <f t="shared" si="101"/>
        <v>913</v>
      </c>
      <c r="EF15" s="47">
        <f t="shared" si="102"/>
        <v>913</v>
      </c>
      <c r="EG15" s="47" t="s">
        <v>41</v>
      </c>
      <c r="EH15" s="47">
        <f t="shared" si="103"/>
        <v>913</v>
      </c>
      <c r="EI15" s="47">
        <f t="shared" si="104"/>
        <v>913</v>
      </c>
      <c r="EJ15" s="47">
        <f t="shared" si="105"/>
        <v>913</v>
      </c>
      <c r="EK15" s="47">
        <f t="shared" si="106"/>
        <v>913</v>
      </c>
      <c r="EL15" s="40">
        <f t="shared" si="13"/>
        <v>913</v>
      </c>
      <c r="EM15" s="47">
        <f t="shared" si="107"/>
        <v>913</v>
      </c>
      <c r="EN15" s="47">
        <f t="shared" si="74"/>
        <v>913</v>
      </c>
      <c r="EO15" s="47">
        <f t="shared" si="75"/>
        <v>913</v>
      </c>
      <c r="EP15" s="47">
        <f t="shared" si="14"/>
        <v>913</v>
      </c>
      <c r="EQ15" s="47">
        <f t="shared" si="15"/>
        <v>913</v>
      </c>
      <c r="ER15" s="40">
        <f t="shared" si="108"/>
        <v>856</v>
      </c>
      <c r="ES15" s="40">
        <f t="shared" si="16"/>
        <v>856</v>
      </c>
      <c r="ET15" s="40">
        <f t="shared" si="109"/>
        <v>815</v>
      </c>
      <c r="EU15" s="40">
        <v>815</v>
      </c>
      <c r="EV15" s="40">
        <f t="shared" si="110"/>
        <v>897</v>
      </c>
      <c r="EW15" s="40">
        <f t="shared" si="111"/>
        <v>815</v>
      </c>
      <c r="EX15" s="195"/>
    </row>
    <row r="16" spans="1:154" x14ac:dyDescent="0.2">
      <c r="A16" s="49" t="s">
        <v>153</v>
      </c>
      <c r="B16" s="145" t="s">
        <v>142</v>
      </c>
      <c r="C16" s="40">
        <f t="shared" si="17"/>
        <v>27.68</v>
      </c>
      <c r="D16" s="40">
        <f>IF((ISTEXT(VLOOKUP(AF16,AF16:BA16,AF16,0)))=TRUE,VLOOKUP(AF16,AF16:BA16,AF16,0),ROUND(IF(AND(NOT(A_Region2="РБ"),NOT(A_Region2="EUR")),VLOOKUP(AF16,AF16:BA16,AF16,0)*(1-$B$76),IF(A_Region2="РБ",VLOOKUP(AF16,AF16:BA16,AF16,0)*Belarus*(1-$B$76),VLOOKUP(AF16,AF16:BA16,AF16,0)*B_EUR*(1-$B$76))),2))</f>
        <v>22.6</v>
      </c>
      <c r="E16" s="40">
        <f t="shared" si="18"/>
        <v>20.36</v>
      </c>
      <c r="H16" s="83"/>
      <c r="I16" s="36">
        <f t="shared" si="0"/>
        <v>4</v>
      </c>
      <c r="J16" s="197">
        <f>ROUND(AA16*0.9,0)</f>
        <v>1157</v>
      </c>
      <c r="K16" s="197">
        <f t="shared" si="19"/>
        <v>1157</v>
      </c>
      <c r="L16" s="197">
        <f t="shared" si="20"/>
        <v>1157</v>
      </c>
      <c r="M16" s="197">
        <f t="shared" si="21"/>
        <v>1157</v>
      </c>
      <c r="N16" s="197">
        <f t="shared" si="22"/>
        <v>1157</v>
      </c>
      <c r="O16" s="197">
        <f t="shared" si="23"/>
        <v>1157</v>
      </c>
      <c r="P16" s="197">
        <f t="shared" si="24"/>
        <v>1157</v>
      </c>
      <c r="Q16" s="197">
        <f t="shared" si="25"/>
        <v>1157</v>
      </c>
      <c r="R16" s="197">
        <f t="shared" si="1"/>
        <v>1157</v>
      </c>
      <c r="S16" s="197">
        <f t="shared" si="26"/>
        <v>1157</v>
      </c>
      <c r="T16" s="197">
        <f t="shared" si="27"/>
        <v>1157</v>
      </c>
      <c r="U16" s="197">
        <f t="shared" si="28"/>
        <v>1157</v>
      </c>
      <c r="V16" s="197">
        <f t="shared" si="29"/>
        <v>1157</v>
      </c>
      <c r="W16" s="197">
        <f t="shared" si="30"/>
        <v>1157</v>
      </c>
      <c r="X16" s="197">
        <v>1062</v>
      </c>
      <c r="Y16" s="197">
        <f>X16</f>
        <v>1062</v>
      </c>
      <c r="Z16" s="197">
        <f>X16</f>
        <v>1062</v>
      </c>
      <c r="AA16" s="197">
        <f>ROUND(X16*1.21,0)</f>
        <v>1285</v>
      </c>
      <c r="AB16" s="197">
        <f t="shared" si="114"/>
        <v>1414</v>
      </c>
      <c r="AC16" s="197">
        <f>AA16</f>
        <v>1285</v>
      </c>
      <c r="AD16" s="40"/>
      <c r="AE16" s="191"/>
      <c r="AF16" s="36">
        <f t="shared" si="32"/>
        <v>4</v>
      </c>
      <c r="AG16" s="198">
        <f t="shared" si="120"/>
        <v>945</v>
      </c>
      <c r="AH16" s="198">
        <f t="shared" si="33"/>
        <v>945</v>
      </c>
      <c r="AI16" s="198">
        <f t="shared" si="34"/>
        <v>945</v>
      </c>
      <c r="AJ16" s="198">
        <f t="shared" si="35"/>
        <v>945</v>
      </c>
      <c r="AK16" s="198">
        <f t="shared" si="36"/>
        <v>945</v>
      </c>
      <c r="AL16" s="198">
        <f t="shared" si="37"/>
        <v>945</v>
      </c>
      <c r="AM16" s="198">
        <f t="shared" si="38"/>
        <v>945</v>
      </c>
      <c r="AN16" s="198">
        <f t="shared" si="39"/>
        <v>945</v>
      </c>
      <c r="AO16" s="198">
        <f t="shared" si="3"/>
        <v>945</v>
      </c>
      <c r="AP16" s="198">
        <f t="shared" si="40"/>
        <v>945</v>
      </c>
      <c r="AQ16" s="198">
        <f t="shared" si="41"/>
        <v>945</v>
      </c>
      <c r="AR16" s="198">
        <f t="shared" si="42"/>
        <v>945</v>
      </c>
      <c r="AS16" s="198">
        <f t="shared" si="4"/>
        <v>945</v>
      </c>
      <c r="AT16" s="198">
        <f t="shared" si="5"/>
        <v>945</v>
      </c>
      <c r="AU16" s="198">
        <v>868</v>
      </c>
      <c r="AV16" s="198">
        <f>AU16</f>
        <v>868</v>
      </c>
      <c r="AW16" s="198">
        <f>AU16</f>
        <v>868</v>
      </c>
      <c r="AX16" s="198">
        <f t="shared" si="116"/>
        <v>1050</v>
      </c>
      <c r="AY16" s="198">
        <f t="shared" si="117"/>
        <v>1155</v>
      </c>
      <c r="AZ16" s="198">
        <f>AX16</f>
        <v>1050</v>
      </c>
      <c r="BA16" s="193"/>
      <c r="BB16" s="72"/>
      <c r="BC16" s="36">
        <f t="shared" si="44"/>
        <v>4</v>
      </c>
      <c r="BD16" s="197">
        <f>ROUND((BU16*0.9),0)</f>
        <v>851</v>
      </c>
      <c r="BE16" s="197">
        <f t="shared" si="46"/>
        <v>851</v>
      </c>
      <c r="BF16" s="197">
        <f t="shared" si="47"/>
        <v>851</v>
      </c>
      <c r="BG16" s="197">
        <f t="shared" si="48"/>
        <v>851</v>
      </c>
      <c r="BH16" s="197">
        <f t="shared" si="49"/>
        <v>851</v>
      </c>
      <c r="BI16" s="197">
        <f t="shared" si="50"/>
        <v>851</v>
      </c>
      <c r="BJ16" s="197">
        <f t="shared" si="51"/>
        <v>851</v>
      </c>
      <c r="BK16" s="197">
        <f t="shared" si="52"/>
        <v>851</v>
      </c>
      <c r="BL16" s="197">
        <f t="shared" si="53"/>
        <v>851</v>
      </c>
      <c r="BM16" s="197">
        <f t="shared" si="54"/>
        <v>851</v>
      </c>
      <c r="BN16" s="197">
        <f t="shared" si="55"/>
        <v>851</v>
      </c>
      <c r="BO16" s="197">
        <f t="shared" si="56"/>
        <v>851</v>
      </c>
      <c r="BP16" s="197">
        <f t="shared" si="57"/>
        <v>851</v>
      </c>
      <c r="BQ16" s="197">
        <f t="shared" si="58"/>
        <v>851</v>
      </c>
      <c r="BR16" s="197">
        <v>782</v>
      </c>
      <c r="BS16" s="197">
        <f>BR16</f>
        <v>782</v>
      </c>
      <c r="BT16" s="197">
        <f>BR16</f>
        <v>782</v>
      </c>
      <c r="BU16" s="197">
        <f>ROUND(BR16*1.21,0)</f>
        <v>946</v>
      </c>
      <c r="BV16" s="197">
        <f>ROUND(BS16*1.21,0)</f>
        <v>946</v>
      </c>
      <c r="BW16" s="197">
        <f>ROUND(BT16*1.21,0)</f>
        <v>946</v>
      </c>
      <c r="BX16" s="193"/>
      <c r="BY16" s="180"/>
      <c r="CA16" s="49" t="s">
        <v>154</v>
      </c>
      <c r="CB16" s="192" t="s">
        <v>142</v>
      </c>
      <c r="CC16" s="248">
        <f t="shared" si="62"/>
        <v>4.1900000000000004</v>
      </c>
      <c r="CD16" s="248">
        <f t="shared" si="63"/>
        <v>3.3</v>
      </c>
      <c r="CE16" s="250">
        <f t="shared" si="76"/>
        <v>3</v>
      </c>
      <c r="CF16" s="248">
        <f t="shared" si="64"/>
        <v>2.92</v>
      </c>
      <c r="CI16" s="36">
        <f t="shared" si="7"/>
        <v>4</v>
      </c>
      <c r="CJ16" s="47">
        <f t="shared" si="77"/>
        <v>175</v>
      </c>
      <c r="CK16" s="47">
        <f t="shared" si="78"/>
        <v>175</v>
      </c>
      <c r="CL16" s="47">
        <f t="shared" si="79"/>
        <v>175</v>
      </c>
      <c r="CM16" s="47" t="s">
        <v>41</v>
      </c>
      <c r="CN16" s="47">
        <f t="shared" si="80"/>
        <v>175</v>
      </c>
      <c r="CO16" s="47">
        <f t="shared" si="81"/>
        <v>175</v>
      </c>
      <c r="CP16" s="47">
        <f t="shared" si="82"/>
        <v>175</v>
      </c>
      <c r="CQ16" s="47">
        <f t="shared" si="83"/>
        <v>175</v>
      </c>
      <c r="CR16" s="40">
        <f t="shared" si="65"/>
        <v>175</v>
      </c>
      <c r="CS16" s="47">
        <f t="shared" si="84"/>
        <v>175</v>
      </c>
      <c r="CT16" s="47">
        <f t="shared" si="66"/>
        <v>175</v>
      </c>
      <c r="CU16" s="47">
        <f t="shared" si="67"/>
        <v>175</v>
      </c>
      <c r="CV16" s="47">
        <f t="shared" si="68"/>
        <v>175</v>
      </c>
      <c r="CW16" s="47">
        <f t="shared" si="69"/>
        <v>175</v>
      </c>
      <c r="CX16" s="40">
        <f t="shared" si="85"/>
        <v>164</v>
      </c>
      <c r="CY16" s="40">
        <f t="shared" si="70"/>
        <v>164</v>
      </c>
      <c r="CZ16" s="40">
        <f t="shared" si="122"/>
        <v>156</v>
      </c>
      <c r="DA16" s="40">
        <v>156</v>
      </c>
      <c r="DB16" s="40">
        <f t="shared" si="86"/>
        <v>172</v>
      </c>
      <c r="DC16" s="40">
        <f t="shared" si="87"/>
        <v>156</v>
      </c>
      <c r="DD16" s="40"/>
      <c r="DF16" s="36">
        <f t="shared" si="8"/>
        <v>4</v>
      </c>
      <c r="DG16" s="47">
        <f t="shared" si="88"/>
        <v>138</v>
      </c>
      <c r="DH16" s="47">
        <f t="shared" si="89"/>
        <v>138</v>
      </c>
      <c r="DI16" s="47">
        <f t="shared" si="90"/>
        <v>138</v>
      </c>
      <c r="DJ16" s="47" t="s">
        <v>41</v>
      </c>
      <c r="DK16" s="47">
        <f t="shared" si="91"/>
        <v>138</v>
      </c>
      <c r="DL16" s="47">
        <f t="shared" si="92"/>
        <v>138</v>
      </c>
      <c r="DM16" s="47">
        <f t="shared" si="93"/>
        <v>138</v>
      </c>
      <c r="DN16" s="47">
        <f t="shared" si="94"/>
        <v>138</v>
      </c>
      <c r="DO16" s="40">
        <f t="shared" si="9"/>
        <v>138</v>
      </c>
      <c r="DP16" s="47">
        <f t="shared" si="95"/>
        <v>138</v>
      </c>
      <c r="DQ16" s="47">
        <f t="shared" si="71"/>
        <v>138</v>
      </c>
      <c r="DR16" s="47">
        <f t="shared" si="72"/>
        <v>138</v>
      </c>
      <c r="DS16" s="47">
        <f t="shared" si="10"/>
        <v>138</v>
      </c>
      <c r="DT16" s="47">
        <f t="shared" si="11"/>
        <v>138</v>
      </c>
      <c r="DU16" s="40">
        <f t="shared" si="96"/>
        <v>129</v>
      </c>
      <c r="DV16" s="40">
        <f t="shared" si="73"/>
        <v>129</v>
      </c>
      <c r="DW16" s="40">
        <f t="shared" si="97"/>
        <v>123</v>
      </c>
      <c r="DX16" s="40">
        <v>123</v>
      </c>
      <c r="DY16" s="40">
        <f t="shared" si="98"/>
        <v>135</v>
      </c>
      <c r="DZ16" s="40">
        <f t="shared" si="99"/>
        <v>123</v>
      </c>
      <c r="EA16" s="193"/>
      <c r="EC16" s="36">
        <f t="shared" si="12"/>
        <v>4</v>
      </c>
      <c r="ED16" s="47">
        <f t="shared" si="100"/>
        <v>122</v>
      </c>
      <c r="EE16" s="47">
        <f t="shared" si="101"/>
        <v>122</v>
      </c>
      <c r="EF16" s="47">
        <f t="shared" si="102"/>
        <v>122</v>
      </c>
      <c r="EG16" s="47" t="s">
        <v>41</v>
      </c>
      <c r="EH16" s="47">
        <f t="shared" si="103"/>
        <v>122</v>
      </c>
      <c r="EI16" s="47">
        <f t="shared" si="104"/>
        <v>122</v>
      </c>
      <c r="EJ16" s="47">
        <f t="shared" si="105"/>
        <v>122</v>
      </c>
      <c r="EK16" s="47">
        <f t="shared" si="106"/>
        <v>122</v>
      </c>
      <c r="EL16" s="40">
        <f t="shared" si="13"/>
        <v>122</v>
      </c>
      <c r="EM16" s="47">
        <f t="shared" si="107"/>
        <v>122</v>
      </c>
      <c r="EN16" s="47">
        <f t="shared" si="74"/>
        <v>122</v>
      </c>
      <c r="EO16" s="47">
        <f t="shared" si="75"/>
        <v>122</v>
      </c>
      <c r="EP16" s="47">
        <f t="shared" si="14"/>
        <v>122</v>
      </c>
      <c r="EQ16" s="47">
        <f t="shared" si="15"/>
        <v>122</v>
      </c>
      <c r="ER16" s="40">
        <f t="shared" si="108"/>
        <v>114</v>
      </c>
      <c r="ES16" s="40">
        <f t="shared" si="16"/>
        <v>114</v>
      </c>
      <c r="ET16" s="40">
        <f t="shared" si="109"/>
        <v>109</v>
      </c>
      <c r="EU16" s="40">
        <v>109</v>
      </c>
      <c r="EV16" s="40">
        <f t="shared" si="110"/>
        <v>120</v>
      </c>
      <c r="EW16" s="40">
        <f t="shared" si="111"/>
        <v>109</v>
      </c>
      <c r="EX16" s="193"/>
    </row>
    <row r="17" spans="1:154" x14ac:dyDescent="0.2">
      <c r="A17" s="49" t="s">
        <v>116</v>
      </c>
      <c r="B17" s="145" t="s">
        <v>142</v>
      </c>
      <c r="C17" s="40">
        <f t="shared" si="17"/>
        <v>5.93</v>
      </c>
      <c r="D17" s="40">
        <f>IF((ISTEXT(VLOOKUP(AF17,AF17:BA17,AF17,0)))=TRUE,VLOOKUP(AF17,AF17:BA17,AF17,0),ROUND(IF(AND(NOT(A_Region2="РБ"),NOT(A_Region2="EUR")),VLOOKUP(AF17,AF17:BA17,AF17,0)*(1-$B$76),IF(A_Region2="РБ",VLOOKUP(AF17,AF17:BA17,AF17,0)*Belarus*(1-$B$76),VLOOKUP(AF17,AF17:BA17,AF17,0)*B_EUR*(1-$B$76))),2))</f>
        <v>5.84</v>
      </c>
      <c r="E17" s="40">
        <f t="shared" si="18"/>
        <v>5.38</v>
      </c>
      <c r="H17" s="83"/>
      <c r="I17" s="36">
        <f t="shared" si="0"/>
        <v>4</v>
      </c>
      <c r="J17" s="40">
        <f t="shared" si="112"/>
        <v>248</v>
      </c>
      <c r="K17" s="40">
        <f t="shared" si="19"/>
        <v>248</v>
      </c>
      <c r="L17" s="40">
        <f t="shared" si="20"/>
        <v>248</v>
      </c>
      <c r="M17" s="40">
        <f t="shared" si="21"/>
        <v>248</v>
      </c>
      <c r="N17" s="40">
        <f t="shared" si="22"/>
        <v>248</v>
      </c>
      <c r="O17" s="40">
        <f t="shared" si="23"/>
        <v>248</v>
      </c>
      <c r="P17" s="40">
        <f t="shared" si="24"/>
        <v>248</v>
      </c>
      <c r="Q17" s="40">
        <f t="shared" si="25"/>
        <v>248</v>
      </c>
      <c r="R17" s="40">
        <f t="shared" si="1"/>
        <v>248</v>
      </c>
      <c r="S17" s="40">
        <f t="shared" si="26"/>
        <v>248</v>
      </c>
      <c r="T17" s="40">
        <f t="shared" si="27"/>
        <v>248</v>
      </c>
      <c r="U17" s="40">
        <f t="shared" si="28"/>
        <v>248</v>
      </c>
      <c r="V17" s="40">
        <f t="shared" si="29"/>
        <v>248</v>
      </c>
      <c r="W17" s="40">
        <f t="shared" si="30"/>
        <v>248</v>
      </c>
      <c r="X17" s="40">
        <v>228</v>
      </c>
      <c r="Y17" s="40">
        <f t="shared" si="2"/>
        <v>228</v>
      </c>
      <c r="Z17" s="40">
        <f t="shared" si="113"/>
        <v>228</v>
      </c>
      <c r="AA17" s="40">
        <f t="shared" si="119"/>
        <v>276</v>
      </c>
      <c r="AB17" s="40">
        <f t="shared" si="114"/>
        <v>304</v>
      </c>
      <c r="AC17" s="40">
        <f t="shared" si="31"/>
        <v>276</v>
      </c>
      <c r="AD17" s="40"/>
      <c r="AE17" s="191"/>
      <c r="AF17" s="36">
        <f t="shared" si="32"/>
        <v>4</v>
      </c>
      <c r="AG17" s="145">
        <f t="shared" si="120"/>
        <v>244</v>
      </c>
      <c r="AH17" s="145">
        <f t="shared" si="33"/>
        <v>244</v>
      </c>
      <c r="AI17" s="145">
        <f t="shared" si="34"/>
        <v>244</v>
      </c>
      <c r="AJ17" s="145">
        <f t="shared" si="35"/>
        <v>244</v>
      </c>
      <c r="AK17" s="145">
        <f t="shared" si="36"/>
        <v>244</v>
      </c>
      <c r="AL17" s="145">
        <f t="shared" si="37"/>
        <v>244</v>
      </c>
      <c r="AM17" s="145">
        <f t="shared" si="38"/>
        <v>244</v>
      </c>
      <c r="AN17" s="145">
        <f t="shared" si="39"/>
        <v>244</v>
      </c>
      <c r="AO17" s="145">
        <f t="shared" si="3"/>
        <v>244</v>
      </c>
      <c r="AP17" s="145">
        <f t="shared" si="40"/>
        <v>244</v>
      </c>
      <c r="AQ17" s="145">
        <f t="shared" si="41"/>
        <v>244</v>
      </c>
      <c r="AR17" s="145">
        <f t="shared" si="42"/>
        <v>244</v>
      </c>
      <c r="AS17" s="145">
        <f t="shared" si="4"/>
        <v>244</v>
      </c>
      <c r="AT17" s="145">
        <f t="shared" si="5"/>
        <v>244</v>
      </c>
      <c r="AU17" s="145">
        <v>224</v>
      </c>
      <c r="AV17" s="145">
        <f t="shared" si="6"/>
        <v>224</v>
      </c>
      <c r="AW17" s="145">
        <f t="shared" si="115"/>
        <v>224</v>
      </c>
      <c r="AX17" s="145">
        <f t="shared" si="116"/>
        <v>271</v>
      </c>
      <c r="AY17" s="145">
        <f t="shared" si="117"/>
        <v>298</v>
      </c>
      <c r="AZ17" s="145">
        <f t="shared" si="43"/>
        <v>271</v>
      </c>
      <c r="BA17" s="142"/>
      <c r="BB17" s="172"/>
      <c r="BC17" s="36">
        <f t="shared" si="44"/>
        <v>4</v>
      </c>
      <c r="BD17" s="40">
        <f t="shared" si="45"/>
        <v>225</v>
      </c>
      <c r="BE17" s="40">
        <f t="shared" si="46"/>
        <v>225</v>
      </c>
      <c r="BF17" s="40">
        <f t="shared" si="47"/>
        <v>225</v>
      </c>
      <c r="BG17" s="40">
        <f t="shared" si="48"/>
        <v>225</v>
      </c>
      <c r="BH17" s="40">
        <f t="shared" si="49"/>
        <v>225</v>
      </c>
      <c r="BI17" s="40">
        <f t="shared" si="50"/>
        <v>225</v>
      </c>
      <c r="BJ17" s="40">
        <f t="shared" si="51"/>
        <v>225</v>
      </c>
      <c r="BK17" s="40">
        <f t="shared" si="52"/>
        <v>225</v>
      </c>
      <c r="BL17" s="40">
        <f t="shared" si="53"/>
        <v>225</v>
      </c>
      <c r="BM17" s="40">
        <f t="shared" si="54"/>
        <v>225</v>
      </c>
      <c r="BN17" s="40">
        <f t="shared" si="55"/>
        <v>225</v>
      </c>
      <c r="BO17" s="40">
        <f t="shared" si="56"/>
        <v>225</v>
      </c>
      <c r="BP17" s="40">
        <f t="shared" si="57"/>
        <v>225</v>
      </c>
      <c r="BQ17" s="40">
        <f t="shared" si="58"/>
        <v>225</v>
      </c>
      <c r="BR17" s="40">
        <v>207</v>
      </c>
      <c r="BS17" s="40">
        <f t="shared" si="59"/>
        <v>207</v>
      </c>
      <c r="BT17" s="40">
        <f t="shared" si="60"/>
        <v>207</v>
      </c>
      <c r="BU17" s="40">
        <f t="shared" si="121"/>
        <v>250</v>
      </c>
      <c r="BV17" s="40">
        <f t="shared" si="118"/>
        <v>275</v>
      </c>
      <c r="BW17" s="40">
        <f t="shared" si="61"/>
        <v>250</v>
      </c>
      <c r="BX17" s="142"/>
      <c r="CA17" s="49" t="s">
        <v>155</v>
      </c>
      <c r="CB17" s="192" t="s">
        <v>142</v>
      </c>
      <c r="CC17" s="248">
        <f t="shared" si="62"/>
        <v>15.09</v>
      </c>
      <c r="CD17" s="248">
        <f t="shared" si="63"/>
        <v>12.75</v>
      </c>
      <c r="CE17" s="250">
        <f t="shared" si="76"/>
        <v>11</v>
      </c>
      <c r="CF17" s="248">
        <f t="shared" si="64"/>
        <v>11.19</v>
      </c>
      <c r="CI17" s="36">
        <f t="shared" si="7"/>
        <v>4</v>
      </c>
      <c r="CJ17" s="47">
        <f t="shared" si="77"/>
        <v>631</v>
      </c>
      <c r="CK17" s="47">
        <f t="shared" si="78"/>
        <v>631</v>
      </c>
      <c r="CL17" s="47">
        <f t="shared" si="79"/>
        <v>631</v>
      </c>
      <c r="CM17" s="47" t="s">
        <v>41</v>
      </c>
      <c r="CN17" s="47">
        <f t="shared" si="80"/>
        <v>631</v>
      </c>
      <c r="CO17" s="47">
        <f t="shared" si="81"/>
        <v>631</v>
      </c>
      <c r="CP17" s="47">
        <f t="shared" si="82"/>
        <v>631</v>
      </c>
      <c r="CQ17" s="47">
        <f t="shared" si="83"/>
        <v>631</v>
      </c>
      <c r="CR17" s="40">
        <f t="shared" si="65"/>
        <v>631</v>
      </c>
      <c r="CS17" s="47">
        <f t="shared" si="84"/>
        <v>631</v>
      </c>
      <c r="CT17" s="47">
        <f t="shared" si="66"/>
        <v>631</v>
      </c>
      <c r="CU17" s="47">
        <f t="shared" si="67"/>
        <v>631</v>
      </c>
      <c r="CV17" s="47">
        <f t="shared" si="68"/>
        <v>631</v>
      </c>
      <c r="CW17" s="47">
        <f t="shared" si="69"/>
        <v>631</v>
      </c>
      <c r="CX17" s="40">
        <f t="shared" si="85"/>
        <v>591</v>
      </c>
      <c r="CY17" s="40">
        <f t="shared" si="70"/>
        <v>591</v>
      </c>
      <c r="CZ17" s="40">
        <f t="shared" si="122"/>
        <v>563</v>
      </c>
      <c r="DA17" s="40">
        <v>563</v>
      </c>
      <c r="DB17" s="40">
        <f t="shared" si="86"/>
        <v>619</v>
      </c>
      <c r="DC17" s="40">
        <f t="shared" si="87"/>
        <v>563</v>
      </c>
      <c r="DD17" s="52"/>
      <c r="DF17" s="36">
        <f t="shared" si="8"/>
        <v>4</v>
      </c>
      <c r="DG17" s="47">
        <f t="shared" si="88"/>
        <v>533</v>
      </c>
      <c r="DH17" s="47">
        <f t="shared" si="89"/>
        <v>533</v>
      </c>
      <c r="DI17" s="47">
        <f t="shared" si="90"/>
        <v>533</v>
      </c>
      <c r="DJ17" s="47" t="s">
        <v>41</v>
      </c>
      <c r="DK17" s="47">
        <f t="shared" si="91"/>
        <v>533</v>
      </c>
      <c r="DL17" s="47">
        <f t="shared" si="92"/>
        <v>533</v>
      </c>
      <c r="DM17" s="47">
        <f t="shared" si="93"/>
        <v>533</v>
      </c>
      <c r="DN17" s="47">
        <f t="shared" si="94"/>
        <v>533</v>
      </c>
      <c r="DO17" s="40">
        <f t="shared" si="9"/>
        <v>533</v>
      </c>
      <c r="DP17" s="47">
        <f t="shared" si="95"/>
        <v>533</v>
      </c>
      <c r="DQ17" s="47">
        <f t="shared" si="71"/>
        <v>533</v>
      </c>
      <c r="DR17" s="47">
        <f t="shared" si="72"/>
        <v>533</v>
      </c>
      <c r="DS17" s="47">
        <f t="shared" si="10"/>
        <v>533</v>
      </c>
      <c r="DT17" s="47">
        <f t="shared" si="11"/>
        <v>533</v>
      </c>
      <c r="DU17" s="40">
        <f t="shared" si="96"/>
        <v>500</v>
      </c>
      <c r="DV17" s="40">
        <f t="shared" si="73"/>
        <v>500</v>
      </c>
      <c r="DW17" s="40">
        <f t="shared" si="97"/>
        <v>476</v>
      </c>
      <c r="DX17" s="40">
        <v>476</v>
      </c>
      <c r="DY17" s="40">
        <f t="shared" si="98"/>
        <v>524</v>
      </c>
      <c r="DZ17" s="40">
        <f t="shared" si="99"/>
        <v>476</v>
      </c>
      <c r="EA17" s="195"/>
      <c r="EC17" s="36">
        <f t="shared" si="12"/>
        <v>4</v>
      </c>
      <c r="ED17" s="47">
        <f t="shared" si="100"/>
        <v>468</v>
      </c>
      <c r="EE17" s="47">
        <f t="shared" si="101"/>
        <v>468</v>
      </c>
      <c r="EF17" s="47">
        <f t="shared" si="102"/>
        <v>468</v>
      </c>
      <c r="EG17" s="47" t="s">
        <v>41</v>
      </c>
      <c r="EH17" s="47">
        <f t="shared" si="103"/>
        <v>468</v>
      </c>
      <c r="EI17" s="47">
        <f t="shared" si="104"/>
        <v>468</v>
      </c>
      <c r="EJ17" s="47">
        <f t="shared" si="105"/>
        <v>468</v>
      </c>
      <c r="EK17" s="47">
        <f t="shared" si="106"/>
        <v>468</v>
      </c>
      <c r="EL17" s="40">
        <f t="shared" si="13"/>
        <v>468</v>
      </c>
      <c r="EM17" s="47">
        <f t="shared" si="107"/>
        <v>468</v>
      </c>
      <c r="EN17" s="47">
        <f t="shared" si="74"/>
        <v>468</v>
      </c>
      <c r="EO17" s="47">
        <f t="shared" si="75"/>
        <v>468</v>
      </c>
      <c r="EP17" s="47">
        <f t="shared" si="14"/>
        <v>468</v>
      </c>
      <c r="EQ17" s="47">
        <f t="shared" si="15"/>
        <v>468</v>
      </c>
      <c r="ER17" s="40">
        <f t="shared" si="108"/>
        <v>439</v>
      </c>
      <c r="ES17" s="40">
        <f t="shared" si="16"/>
        <v>439</v>
      </c>
      <c r="ET17" s="40">
        <f t="shared" si="109"/>
        <v>418</v>
      </c>
      <c r="EU17" s="40">
        <v>418</v>
      </c>
      <c r="EV17" s="40">
        <f t="shared" si="110"/>
        <v>460</v>
      </c>
      <c r="EW17" s="40">
        <f t="shared" si="111"/>
        <v>418</v>
      </c>
      <c r="EX17" s="195"/>
    </row>
    <row r="18" spans="1:154" x14ac:dyDescent="0.2">
      <c r="A18" s="49" t="s">
        <v>156</v>
      </c>
      <c r="B18" s="145" t="s">
        <v>142</v>
      </c>
      <c r="C18" s="40">
        <f t="shared" si="17"/>
        <v>8.92</v>
      </c>
      <c r="D18" s="40">
        <f>IF((ISTEXT(VLOOKUP(AF18,AF18:BA18,AF18,0)))=TRUE,VLOOKUP(AF18,AF18:BA18,AF18,0),ROUND(IF(AND(NOT(A_Region2="РБ"),NOT(A_Region2="EUR")),VLOOKUP(AF18,AF18:BA18,AF18,0)*(1-$B$76),IF(A_Region2="РБ",VLOOKUP(AF18,AF18:BA18,AF18,0)*Belarus*(1-$B$76),VLOOKUP(AF18,AF18:BA18,AF18,0)*B_EUR*(1-$B$76))),2))</f>
        <v>8.08</v>
      </c>
      <c r="E18" s="40">
        <f t="shared" si="18"/>
        <v>7.99</v>
      </c>
      <c r="H18" s="83"/>
      <c r="I18" s="36">
        <f t="shared" si="0"/>
        <v>4</v>
      </c>
      <c r="J18" s="40">
        <f t="shared" si="112"/>
        <v>373</v>
      </c>
      <c r="K18" s="40">
        <f t="shared" si="19"/>
        <v>373</v>
      </c>
      <c r="L18" s="40">
        <f t="shared" si="20"/>
        <v>373</v>
      </c>
      <c r="M18" s="40">
        <f t="shared" si="21"/>
        <v>373</v>
      </c>
      <c r="N18" s="40">
        <f t="shared" si="22"/>
        <v>373</v>
      </c>
      <c r="O18" s="40">
        <f t="shared" si="23"/>
        <v>373</v>
      </c>
      <c r="P18" s="40">
        <f t="shared" si="24"/>
        <v>373</v>
      </c>
      <c r="Q18" s="40">
        <f t="shared" si="25"/>
        <v>373</v>
      </c>
      <c r="R18" s="40">
        <f t="shared" si="1"/>
        <v>373</v>
      </c>
      <c r="S18" s="40">
        <f t="shared" si="26"/>
        <v>373</v>
      </c>
      <c r="T18" s="40">
        <f t="shared" si="27"/>
        <v>373</v>
      </c>
      <c r="U18" s="40">
        <f t="shared" si="28"/>
        <v>373</v>
      </c>
      <c r="V18" s="40">
        <f t="shared" si="29"/>
        <v>373</v>
      </c>
      <c r="W18" s="40">
        <f t="shared" si="30"/>
        <v>373</v>
      </c>
      <c r="X18" s="40">
        <v>342</v>
      </c>
      <c r="Y18" s="40">
        <f t="shared" si="2"/>
        <v>342</v>
      </c>
      <c r="Z18" s="40">
        <f t="shared" si="113"/>
        <v>342</v>
      </c>
      <c r="AA18" s="40">
        <f t="shared" si="119"/>
        <v>414</v>
      </c>
      <c r="AB18" s="40">
        <f t="shared" si="114"/>
        <v>455</v>
      </c>
      <c r="AC18" s="40">
        <f t="shared" si="31"/>
        <v>414</v>
      </c>
      <c r="AD18" s="40"/>
      <c r="AE18" s="191"/>
      <c r="AF18" s="36">
        <f t="shared" si="32"/>
        <v>4</v>
      </c>
      <c r="AG18" s="145">
        <f t="shared" si="120"/>
        <v>338</v>
      </c>
      <c r="AH18" s="145">
        <f t="shared" si="33"/>
        <v>338</v>
      </c>
      <c r="AI18" s="145">
        <f t="shared" si="34"/>
        <v>338</v>
      </c>
      <c r="AJ18" s="145">
        <f t="shared" si="35"/>
        <v>338</v>
      </c>
      <c r="AK18" s="145">
        <f t="shared" si="36"/>
        <v>338</v>
      </c>
      <c r="AL18" s="145">
        <f t="shared" si="37"/>
        <v>338</v>
      </c>
      <c r="AM18" s="145">
        <f t="shared" si="38"/>
        <v>338</v>
      </c>
      <c r="AN18" s="145">
        <f t="shared" si="39"/>
        <v>338</v>
      </c>
      <c r="AO18" s="145">
        <f t="shared" si="3"/>
        <v>338</v>
      </c>
      <c r="AP18" s="145">
        <f t="shared" si="40"/>
        <v>338</v>
      </c>
      <c r="AQ18" s="145">
        <f t="shared" si="41"/>
        <v>338</v>
      </c>
      <c r="AR18" s="145">
        <f t="shared" si="42"/>
        <v>338</v>
      </c>
      <c r="AS18" s="145">
        <f t="shared" si="4"/>
        <v>338</v>
      </c>
      <c r="AT18" s="145">
        <f t="shared" si="5"/>
        <v>338</v>
      </c>
      <c r="AU18" s="145">
        <v>311</v>
      </c>
      <c r="AV18" s="145">
        <f t="shared" si="6"/>
        <v>311</v>
      </c>
      <c r="AW18" s="145">
        <f t="shared" si="115"/>
        <v>311</v>
      </c>
      <c r="AX18" s="145">
        <f t="shared" si="116"/>
        <v>376</v>
      </c>
      <c r="AY18" s="145">
        <f t="shared" si="117"/>
        <v>414</v>
      </c>
      <c r="AZ18" s="145">
        <f t="shared" si="43"/>
        <v>376</v>
      </c>
      <c r="BA18" s="193"/>
      <c r="BB18" s="72"/>
      <c r="BC18" s="36">
        <f t="shared" si="44"/>
        <v>4</v>
      </c>
      <c r="BD18" s="40">
        <f t="shared" si="45"/>
        <v>334</v>
      </c>
      <c r="BE18" s="40">
        <f t="shared" si="46"/>
        <v>334</v>
      </c>
      <c r="BF18" s="40">
        <f t="shared" si="47"/>
        <v>334</v>
      </c>
      <c r="BG18" s="40">
        <f t="shared" si="48"/>
        <v>334</v>
      </c>
      <c r="BH18" s="40">
        <f t="shared" si="49"/>
        <v>334</v>
      </c>
      <c r="BI18" s="40">
        <f t="shared" si="50"/>
        <v>334</v>
      </c>
      <c r="BJ18" s="40">
        <f t="shared" si="51"/>
        <v>334</v>
      </c>
      <c r="BK18" s="40">
        <f t="shared" si="52"/>
        <v>334</v>
      </c>
      <c r="BL18" s="40">
        <f t="shared" si="53"/>
        <v>334</v>
      </c>
      <c r="BM18" s="40">
        <f t="shared" si="54"/>
        <v>334</v>
      </c>
      <c r="BN18" s="40">
        <f t="shared" si="55"/>
        <v>334</v>
      </c>
      <c r="BO18" s="40">
        <f t="shared" si="56"/>
        <v>334</v>
      </c>
      <c r="BP18" s="40">
        <f t="shared" si="57"/>
        <v>334</v>
      </c>
      <c r="BQ18" s="40">
        <f t="shared" si="58"/>
        <v>334</v>
      </c>
      <c r="BR18" s="40">
        <v>307</v>
      </c>
      <c r="BS18" s="40">
        <f t="shared" si="59"/>
        <v>307</v>
      </c>
      <c r="BT18" s="40">
        <f t="shared" si="60"/>
        <v>307</v>
      </c>
      <c r="BU18" s="40">
        <f t="shared" si="121"/>
        <v>371</v>
      </c>
      <c r="BV18" s="40">
        <f t="shared" si="118"/>
        <v>408</v>
      </c>
      <c r="BW18" s="40">
        <f t="shared" si="61"/>
        <v>371</v>
      </c>
      <c r="BX18" s="193"/>
      <c r="CA18" s="49" t="s">
        <v>157</v>
      </c>
      <c r="CB18" s="192" t="s">
        <v>142</v>
      </c>
      <c r="CC18" s="248">
        <f t="shared" si="62"/>
        <v>42.05</v>
      </c>
      <c r="CD18" s="248">
        <f t="shared" si="63"/>
        <v>32.56</v>
      </c>
      <c r="CE18" s="250">
        <f t="shared" si="76"/>
        <v>29</v>
      </c>
      <c r="CF18" s="248">
        <f t="shared" si="64"/>
        <v>24.33</v>
      </c>
      <c r="CI18" s="36">
        <f t="shared" si="7"/>
        <v>4</v>
      </c>
      <c r="CJ18" s="47">
        <f t="shared" si="77"/>
        <v>1758</v>
      </c>
      <c r="CK18" s="47">
        <f t="shared" si="78"/>
        <v>1758</v>
      </c>
      <c r="CL18" s="47">
        <f t="shared" si="79"/>
        <v>1758</v>
      </c>
      <c r="CM18" s="47" t="s">
        <v>41</v>
      </c>
      <c r="CN18" s="47">
        <f t="shared" si="80"/>
        <v>1758</v>
      </c>
      <c r="CO18" s="47">
        <f t="shared" si="81"/>
        <v>1758</v>
      </c>
      <c r="CP18" s="47">
        <f t="shared" si="82"/>
        <v>1758</v>
      </c>
      <c r="CQ18" s="47">
        <f t="shared" si="83"/>
        <v>1758</v>
      </c>
      <c r="CR18" s="40">
        <f t="shared" si="65"/>
        <v>1758</v>
      </c>
      <c r="CS18" s="47">
        <f t="shared" si="84"/>
        <v>1758</v>
      </c>
      <c r="CT18" s="47">
        <f t="shared" si="66"/>
        <v>1758</v>
      </c>
      <c r="CU18" s="47">
        <f t="shared" si="67"/>
        <v>1758</v>
      </c>
      <c r="CV18" s="47">
        <f t="shared" si="68"/>
        <v>1758</v>
      </c>
      <c r="CW18" s="47">
        <f t="shared" si="69"/>
        <v>1758</v>
      </c>
      <c r="CX18" s="40">
        <f t="shared" si="85"/>
        <v>1649</v>
      </c>
      <c r="CY18" s="40">
        <f t="shared" si="70"/>
        <v>1649</v>
      </c>
      <c r="CZ18" s="40">
        <f t="shared" si="122"/>
        <v>1570</v>
      </c>
      <c r="DA18" s="40">
        <v>1570</v>
      </c>
      <c r="DB18" s="40">
        <f t="shared" si="86"/>
        <v>1727</v>
      </c>
      <c r="DC18" s="40">
        <f t="shared" si="87"/>
        <v>1570</v>
      </c>
      <c r="DD18" s="52"/>
      <c r="DF18" s="36">
        <f t="shared" si="8"/>
        <v>4</v>
      </c>
      <c r="DG18" s="47">
        <f t="shared" si="88"/>
        <v>1361</v>
      </c>
      <c r="DH18" s="47">
        <f t="shared" si="89"/>
        <v>1361</v>
      </c>
      <c r="DI18" s="47">
        <f t="shared" si="90"/>
        <v>1361</v>
      </c>
      <c r="DJ18" s="47" t="s">
        <v>41</v>
      </c>
      <c r="DK18" s="47">
        <f t="shared" si="91"/>
        <v>1361</v>
      </c>
      <c r="DL18" s="47">
        <f t="shared" si="92"/>
        <v>1361</v>
      </c>
      <c r="DM18" s="47">
        <f t="shared" si="93"/>
        <v>1361</v>
      </c>
      <c r="DN18" s="47">
        <f t="shared" si="94"/>
        <v>1361</v>
      </c>
      <c r="DO18" s="40">
        <f t="shared" si="9"/>
        <v>1361</v>
      </c>
      <c r="DP18" s="47">
        <f t="shared" si="95"/>
        <v>1361</v>
      </c>
      <c r="DQ18" s="47">
        <f t="shared" si="71"/>
        <v>1361</v>
      </c>
      <c r="DR18" s="47">
        <f t="shared" si="72"/>
        <v>1361</v>
      </c>
      <c r="DS18" s="47">
        <f t="shared" si="10"/>
        <v>1361</v>
      </c>
      <c r="DT18" s="47">
        <f t="shared" si="11"/>
        <v>1361</v>
      </c>
      <c r="DU18" s="40">
        <f t="shared" si="96"/>
        <v>1276</v>
      </c>
      <c r="DV18" s="40">
        <f t="shared" si="73"/>
        <v>1276</v>
      </c>
      <c r="DW18" s="40">
        <f t="shared" si="97"/>
        <v>1215</v>
      </c>
      <c r="DX18" s="40">
        <v>1215</v>
      </c>
      <c r="DY18" s="40">
        <f t="shared" si="98"/>
        <v>1337</v>
      </c>
      <c r="DZ18" s="40">
        <f t="shared" si="99"/>
        <v>1215</v>
      </c>
      <c r="EA18" s="195"/>
      <c r="EC18" s="36">
        <f t="shared" si="12"/>
        <v>4</v>
      </c>
      <c r="ED18" s="47">
        <f t="shared" si="100"/>
        <v>1017</v>
      </c>
      <c r="EE18" s="47">
        <f t="shared" si="101"/>
        <v>1017</v>
      </c>
      <c r="EF18" s="47">
        <f t="shared" si="102"/>
        <v>1017</v>
      </c>
      <c r="EG18" s="47" t="s">
        <v>41</v>
      </c>
      <c r="EH18" s="47">
        <f t="shared" si="103"/>
        <v>1017</v>
      </c>
      <c r="EI18" s="47">
        <f t="shared" si="104"/>
        <v>1017</v>
      </c>
      <c r="EJ18" s="47">
        <f t="shared" si="105"/>
        <v>1017</v>
      </c>
      <c r="EK18" s="47">
        <f t="shared" si="106"/>
        <v>1017</v>
      </c>
      <c r="EL18" s="40">
        <f t="shared" si="13"/>
        <v>1017</v>
      </c>
      <c r="EM18" s="47">
        <f t="shared" si="107"/>
        <v>1017</v>
      </c>
      <c r="EN18" s="47">
        <f t="shared" si="74"/>
        <v>1017</v>
      </c>
      <c r="EO18" s="47">
        <f t="shared" si="75"/>
        <v>1017</v>
      </c>
      <c r="EP18" s="47">
        <f t="shared" si="14"/>
        <v>1017</v>
      </c>
      <c r="EQ18" s="47">
        <f t="shared" si="15"/>
        <v>1017</v>
      </c>
      <c r="ER18" s="40">
        <f t="shared" si="108"/>
        <v>953</v>
      </c>
      <c r="ES18" s="40">
        <f t="shared" si="16"/>
        <v>953</v>
      </c>
      <c r="ET18" s="40">
        <f t="shared" si="109"/>
        <v>908</v>
      </c>
      <c r="EU18" s="40">
        <v>908</v>
      </c>
      <c r="EV18" s="40">
        <f t="shared" si="110"/>
        <v>999</v>
      </c>
      <c r="EW18" s="40">
        <f t="shared" si="111"/>
        <v>908</v>
      </c>
      <c r="EX18" s="195"/>
    </row>
    <row r="19" spans="1:154" x14ac:dyDescent="0.2">
      <c r="A19" s="49" t="s">
        <v>158</v>
      </c>
      <c r="B19" s="145" t="s">
        <v>142</v>
      </c>
      <c r="C19" s="40">
        <f t="shared" si="17"/>
        <v>6.17</v>
      </c>
      <c r="D19" s="40">
        <f>IF((ISTEXT(VLOOKUP(AF19,AF19:BA19,AF19,0)))=TRUE,VLOOKUP(AF19,AF19:BA19,AF19,0),ROUND(IF(AND(NOT(A_Region2="РБ"),NOT(A_Region2="EUR")),VLOOKUP(AF19,AF19:BA19,AF19,0)*(1-$B$76),IF(A_Region2="РБ",VLOOKUP(AF19,AF19:BA19,AF19,0)*Belarus*(1-$B$76),VLOOKUP(AF19,AF19:BA19,AF19,0)*B_EUR*(1-$B$76))),2))</f>
        <v>5.26</v>
      </c>
      <c r="E19" s="40">
        <f t="shared" si="18"/>
        <v>3.85</v>
      </c>
      <c r="H19" s="83"/>
      <c r="I19" s="36">
        <f t="shared" si="0"/>
        <v>4</v>
      </c>
      <c r="J19" s="40">
        <f t="shared" si="112"/>
        <v>258</v>
      </c>
      <c r="K19" s="40">
        <f t="shared" si="19"/>
        <v>258</v>
      </c>
      <c r="L19" s="40">
        <f t="shared" si="20"/>
        <v>258</v>
      </c>
      <c r="M19" s="40">
        <f t="shared" si="21"/>
        <v>258</v>
      </c>
      <c r="N19" s="40">
        <f t="shared" si="22"/>
        <v>258</v>
      </c>
      <c r="O19" s="40">
        <f t="shared" si="23"/>
        <v>258</v>
      </c>
      <c r="P19" s="40">
        <f t="shared" si="24"/>
        <v>258</v>
      </c>
      <c r="Q19" s="40">
        <f t="shared" si="25"/>
        <v>258</v>
      </c>
      <c r="R19" s="40">
        <f t="shared" si="1"/>
        <v>258</v>
      </c>
      <c r="S19" s="40">
        <f t="shared" si="26"/>
        <v>258</v>
      </c>
      <c r="T19" s="40">
        <f t="shared" si="27"/>
        <v>258</v>
      </c>
      <c r="U19" s="40">
        <f t="shared" si="28"/>
        <v>258</v>
      </c>
      <c r="V19" s="40">
        <f t="shared" si="29"/>
        <v>258</v>
      </c>
      <c r="W19" s="40">
        <f t="shared" si="30"/>
        <v>258</v>
      </c>
      <c r="X19" s="40">
        <v>237</v>
      </c>
      <c r="Y19" s="40">
        <f t="shared" si="2"/>
        <v>237</v>
      </c>
      <c r="Z19" s="40">
        <f t="shared" si="113"/>
        <v>237</v>
      </c>
      <c r="AA19" s="40">
        <f t="shared" si="119"/>
        <v>287</v>
      </c>
      <c r="AB19" s="40">
        <f t="shared" si="114"/>
        <v>316</v>
      </c>
      <c r="AC19" s="40">
        <f t="shared" si="31"/>
        <v>287</v>
      </c>
      <c r="AD19" s="40"/>
      <c r="AE19" s="191"/>
      <c r="AF19" s="36">
        <f t="shared" si="32"/>
        <v>4</v>
      </c>
      <c r="AG19" s="145">
        <f t="shared" si="120"/>
        <v>220</v>
      </c>
      <c r="AH19" s="145">
        <f t="shared" si="33"/>
        <v>220</v>
      </c>
      <c r="AI19" s="145">
        <f t="shared" si="34"/>
        <v>220</v>
      </c>
      <c r="AJ19" s="145">
        <f t="shared" si="35"/>
        <v>220</v>
      </c>
      <c r="AK19" s="145">
        <f t="shared" si="36"/>
        <v>220</v>
      </c>
      <c r="AL19" s="145">
        <f t="shared" si="37"/>
        <v>220</v>
      </c>
      <c r="AM19" s="145">
        <f t="shared" si="38"/>
        <v>220</v>
      </c>
      <c r="AN19" s="145">
        <f t="shared" si="39"/>
        <v>220</v>
      </c>
      <c r="AO19" s="145">
        <f t="shared" si="3"/>
        <v>220</v>
      </c>
      <c r="AP19" s="145">
        <f t="shared" si="40"/>
        <v>220</v>
      </c>
      <c r="AQ19" s="145">
        <f t="shared" si="41"/>
        <v>220</v>
      </c>
      <c r="AR19" s="145">
        <f t="shared" si="42"/>
        <v>220</v>
      </c>
      <c r="AS19" s="145">
        <f t="shared" si="4"/>
        <v>220</v>
      </c>
      <c r="AT19" s="145">
        <f t="shared" si="5"/>
        <v>220</v>
      </c>
      <c r="AU19" s="145">
        <v>202</v>
      </c>
      <c r="AV19" s="145">
        <f t="shared" si="6"/>
        <v>202</v>
      </c>
      <c r="AW19" s="145">
        <f t="shared" si="115"/>
        <v>202</v>
      </c>
      <c r="AX19" s="145">
        <f t="shared" si="116"/>
        <v>244</v>
      </c>
      <c r="AY19" s="145">
        <f t="shared" si="117"/>
        <v>268</v>
      </c>
      <c r="AZ19" s="145">
        <f t="shared" si="43"/>
        <v>244</v>
      </c>
      <c r="BA19" s="142"/>
      <c r="BB19" s="172"/>
      <c r="BC19" s="36">
        <f t="shared" si="44"/>
        <v>4</v>
      </c>
      <c r="BD19" s="40">
        <f t="shared" si="45"/>
        <v>161</v>
      </c>
      <c r="BE19" s="40">
        <f t="shared" si="46"/>
        <v>161</v>
      </c>
      <c r="BF19" s="40">
        <f t="shared" si="47"/>
        <v>161</v>
      </c>
      <c r="BG19" s="40">
        <f t="shared" si="48"/>
        <v>161</v>
      </c>
      <c r="BH19" s="40">
        <f t="shared" si="49"/>
        <v>161</v>
      </c>
      <c r="BI19" s="40">
        <f t="shared" si="50"/>
        <v>161</v>
      </c>
      <c r="BJ19" s="40">
        <f t="shared" si="51"/>
        <v>161</v>
      </c>
      <c r="BK19" s="40">
        <f t="shared" si="52"/>
        <v>161</v>
      </c>
      <c r="BL19" s="40">
        <f t="shared" si="53"/>
        <v>161</v>
      </c>
      <c r="BM19" s="40">
        <f t="shared" si="54"/>
        <v>161</v>
      </c>
      <c r="BN19" s="40">
        <f t="shared" si="55"/>
        <v>161</v>
      </c>
      <c r="BO19" s="40">
        <f t="shared" si="56"/>
        <v>161</v>
      </c>
      <c r="BP19" s="40">
        <f t="shared" si="57"/>
        <v>161</v>
      </c>
      <c r="BQ19" s="40">
        <f t="shared" si="58"/>
        <v>161</v>
      </c>
      <c r="BR19" s="40">
        <v>148</v>
      </c>
      <c r="BS19" s="40">
        <f t="shared" si="59"/>
        <v>148</v>
      </c>
      <c r="BT19" s="40">
        <f t="shared" si="60"/>
        <v>148</v>
      </c>
      <c r="BU19" s="40">
        <f t="shared" si="121"/>
        <v>179</v>
      </c>
      <c r="BV19" s="40">
        <f t="shared" si="118"/>
        <v>197</v>
      </c>
      <c r="BW19" s="40">
        <f t="shared" si="61"/>
        <v>179</v>
      </c>
      <c r="BX19" s="142"/>
      <c r="CA19" s="49" t="s">
        <v>159</v>
      </c>
      <c r="CB19" s="192" t="s">
        <v>142</v>
      </c>
      <c r="CC19" s="248">
        <f t="shared" si="62"/>
        <v>15.5</v>
      </c>
      <c r="CD19" s="248">
        <f t="shared" si="63"/>
        <v>11.55</v>
      </c>
      <c r="CE19" s="250">
        <f t="shared" si="76"/>
        <v>10</v>
      </c>
      <c r="CF19" s="248">
        <f t="shared" si="64"/>
        <v>11.19</v>
      </c>
      <c r="CI19" s="36">
        <f t="shared" si="7"/>
        <v>4</v>
      </c>
      <c r="CJ19" s="47">
        <f t="shared" si="77"/>
        <v>648</v>
      </c>
      <c r="CK19" s="47">
        <f t="shared" si="78"/>
        <v>648</v>
      </c>
      <c r="CL19" s="47">
        <f t="shared" si="79"/>
        <v>648</v>
      </c>
      <c r="CM19" s="47" t="s">
        <v>41</v>
      </c>
      <c r="CN19" s="47">
        <f t="shared" si="80"/>
        <v>648</v>
      </c>
      <c r="CO19" s="47">
        <f t="shared" si="81"/>
        <v>648</v>
      </c>
      <c r="CP19" s="47">
        <f t="shared" si="82"/>
        <v>648</v>
      </c>
      <c r="CQ19" s="47">
        <f t="shared" si="83"/>
        <v>648</v>
      </c>
      <c r="CR19" s="40">
        <f t="shared" si="65"/>
        <v>648</v>
      </c>
      <c r="CS19" s="47">
        <f t="shared" si="84"/>
        <v>648</v>
      </c>
      <c r="CT19" s="47">
        <f t="shared" si="66"/>
        <v>648</v>
      </c>
      <c r="CU19" s="47">
        <f t="shared" si="67"/>
        <v>648</v>
      </c>
      <c r="CV19" s="47">
        <f t="shared" si="68"/>
        <v>648</v>
      </c>
      <c r="CW19" s="47">
        <f t="shared" si="69"/>
        <v>648</v>
      </c>
      <c r="CX19" s="40">
        <f t="shared" si="85"/>
        <v>608</v>
      </c>
      <c r="CY19" s="40">
        <f t="shared" si="70"/>
        <v>608</v>
      </c>
      <c r="CZ19" s="40">
        <f t="shared" si="122"/>
        <v>579</v>
      </c>
      <c r="DA19" s="40">
        <v>579</v>
      </c>
      <c r="DB19" s="40">
        <f t="shared" si="86"/>
        <v>637</v>
      </c>
      <c r="DC19" s="40">
        <f t="shared" si="87"/>
        <v>579</v>
      </c>
      <c r="DD19" s="40"/>
      <c r="DF19" s="36">
        <f t="shared" si="8"/>
        <v>4</v>
      </c>
      <c r="DG19" s="47">
        <f t="shared" si="88"/>
        <v>483</v>
      </c>
      <c r="DH19" s="47">
        <f t="shared" si="89"/>
        <v>483</v>
      </c>
      <c r="DI19" s="47">
        <f t="shared" si="90"/>
        <v>483</v>
      </c>
      <c r="DJ19" s="47" t="s">
        <v>41</v>
      </c>
      <c r="DK19" s="47">
        <f t="shared" si="91"/>
        <v>483</v>
      </c>
      <c r="DL19" s="47">
        <f t="shared" si="92"/>
        <v>483</v>
      </c>
      <c r="DM19" s="47">
        <f t="shared" si="93"/>
        <v>483</v>
      </c>
      <c r="DN19" s="47">
        <f t="shared" si="94"/>
        <v>483</v>
      </c>
      <c r="DO19" s="40">
        <f t="shared" si="9"/>
        <v>483</v>
      </c>
      <c r="DP19" s="47">
        <f t="shared" si="95"/>
        <v>483</v>
      </c>
      <c r="DQ19" s="47">
        <f t="shared" si="71"/>
        <v>483</v>
      </c>
      <c r="DR19" s="47">
        <f t="shared" si="72"/>
        <v>483</v>
      </c>
      <c r="DS19" s="47">
        <f t="shared" si="10"/>
        <v>483</v>
      </c>
      <c r="DT19" s="47">
        <f t="shared" si="11"/>
        <v>483</v>
      </c>
      <c r="DU19" s="40">
        <f t="shared" si="96"/>
        <v>453</v>
      </c>
      <c r="DV19" s="40">
        <f t="shared" si="73"/>
        <v>453</v>
      </c>
      <c r="DW19" s="40">
        <f t="shared" si="97"/>
        <v>431</v>
      </c>
      <c r="DX19" s="40">
        <v>431</v>
      </c>
      <c r="DY19" s="40">
        <f t="shared" si="98"/>
        <v>474</v>
      </c>
      <c r="DZ19" s="40">
        <f t="shared" si="99"/>
        <v>431</v>
      </c>
      <c r="EA19" s="193"/>
      <c r="EC19" s="36">
        <f t="shared" si="12"/>
        <v>4</v>
      </c>
      <c r="ED19" s="47">
        <f t="shared" si="100"/>
        <v>468</v>
      </c>
      <c r="EE19" s="47">
        <f t="shared" si="101"/>
        <v>468</v>
      </c>
      <c r="EF19" s="47">
        <f t="shared" si="102"/>
        <v>468</v>
      </c>
      <c r="EG19" s="47" t="s">
        <v>41</v>
      </c>
      <c r="EH19" s="47">
        <f t="shared" si="103"/>
        <v>468</v>
      </c>
      <c r="EI19" s="47">
        <f t="shared" si="104"/>
        <v>468</v>
      </c>
      <c r="EJ19" s="47">
        <f t="shared" si="105"/>
        <v>468</v>
      </c>
      <c r="EK19" s="47">
        <f t="shared" si="106"/>
        <v>468</v>
      </c>
      <c r="EL19" s="40">
        <f t="shared" si="13"/>
        <v>468</v>
      </c>
      <c r="EM19" s="47">
        <f t="shared" si="107"/>
        <v>468</v>
      </c>
      <c r="EN19" s="47">
        <f t="shared" si="74"/>
        <v>468</v>
      </c>
      <c r="EO19" s="47">
        <f t="shared" si="75"/>
        <v>468</v>
      </c>
      <c r="EP19" s="47">
        <f t="shared" si="14"/>
        <v>468</v>
      </c>
      <c r="EQ19" s="47">
        <f t="shared" si="15"/>
        <v>468</v>
      </c>
      <c r="ER19" s="40">
        <f t="shared" si="108"/>
        <v>439</v>
      </c>
      <c r="ES19" s="40">
        <f t="shared" si="16"/>
        <v>439</v>
      </c>
      <c r="ET19" s="40">
        <f t="shared" si="109"/>
        <v>418</v>
      </c>
      <c r="EU19" s="40">
        <v>418</v>
      </c>
      <c r="EV19" s="40">
        <f t="shared" si="110"/>
        <v>460</v>
      </c>
      <c r="EW19" s="40">
        <f t="shared" si="111"/>
        <v>418</v>
      </c>
      <c r="EX19" s="193"/>
    </row>
    <row r="20" spans="1:154" x14ac:dyDescent="0.2">
      <c r="A20" s="49" t="s">
        <v>160</v>
      </c>
      <c r="B20" s="145" t="s">
        <v>142</v>
      </c>
      <c r="C20" s="199" t="str">
        <f>IF((ISTEXT(VLOOKUP(BC20,BC20:BX20,BC20,0)))=TRUE,VLOOKUP(BC20,BC20:BX20,BC20,0),ROUND(IF(AND(NOT(A_Region2="РБ"),NOT(A_Region2="EUR")),VLOOKUP(BC20,BC20:BX20,BC20,0)*(1-$B$76),IF(A_Region2="РБ",VLOOKUP(BC20,BC20:BX20,BC20,0)*Belarus*(1-$B$76),VLOOKUP(BC20,BC20:BX20,BC20,0)*B_EUR*(1-$B$76))),2))</f>
        <v>-</v>
      </c>
      <c r="D20" s="200"/>
      <c r="E20" s="201"/>
      <c r="H20" s="83"/>
      <c r="I20" s="36">
        <f t="shared" si="0"/>
        <v>4</v>
      </c>
      <c r="J20" s="40" t="s">
        <v>41</v>
      </c>
      <c r="K20" s="40" t="s">
        <v>41</v>
      </c>
      <c r="L20" s="40" t="s">
        <v>41</v>
      </c>
      <c r="M20" s="40" t="str">
        <f>J20</f>
        <v>-</v>
      </c>
      <c r="N20" s="40" t="str">
        <f>J20</f>
        <v>-</v>
      </c>
      <c r="O20" s="40" t="str">
        <f>J20</f>
        <v>-</v>
      </c>
      <c r="P20" s="40" t="str">
        <f>J20</f>
        <v>-</v>
      </c>
      <c r="Q20" s="40" t="str">
        <f>J20</f>
        <v>-</v>
      </c>
      <c r="R20" s="40" t="str">
        <f>J20</f>
        <v>-</v>
      </c>
      <c r="S20" s="40" t="str">
        <f>J20</f>
        <v>-</v>
      </c>
      <c r="T20" s="40" t="str">
        <f>J20</f>
        <v>-</v>
      </c>
      <c r="U20" s="40" t="str">
        <f>J20</f>
        <v>-</v>
      </c>
      <c r="V20" s="40" t="str">
        <f t="shared" si="29"/>
        <v>-</v>
      </c>
      <c r="W20" s="40" t="str">
        <f t="shared" si="30"/>
        <v>-</v>
      </c>
      <c r="X20" s="40" t="s">
        <v>41</v>
      </c>
      <c r="Y20" s="40" t="str">
        <f t="shared" si="2"/>
        <v>-</v>
      </c>
      <c r="Z20" s="40" t="str">
        <f>X20</f>
        <v>-</v>
      </c>
      <c r="AA20" s="40" t="s">
        <v>41</v>
      </c>
      <c r="AB20" s="40" t="s">
        <v>41</v>
      </c>
      <c r="AC20" s="40" t="str">
        <f>AA20</f>
        <v>-</v>
      </c>
      <c r="AD20" s="40"/>
      <c r="AE20" s="191"/>
      <c r="AF20" s="36">
        <f t="shared" si="32"/>
        <v>4</v>
      </c>
      <c r="AG20" s="145">
        <f>ROUND((AU20*0.9),0)</f>
        <v>61</v>
      </c>
      <c r="AH20" s="145">
        <f>AG20</f>
        <v>61</v>
      </c>
      <c r="AI20" s="145">
        <f t="shared" ref="AI20:AP20" si="123">AH20</f>
        <v>61</v>
      </c>
      <c r="AJ20" s="145">
        <f t="shared" si="123"/>
        <v>61</v>
      </c>
      <c r="AK20" s="145">
        <f t="shared" si="123"/>
        <v>61</v>
      </c>
      <c r="AL20" s="145">
        <f t="shared" si="123"/>
        <v>61</v>
      </c>
      <c r="AM20" s="145">
        <f t="shared" si="123"/>
        <v>61</v>
      </c>
      <c r="AN20" s="145">
        <f t="shared" si="123"/>
        <v>61</v>
      </c>
      <c r="AO20" s="145">
        <f t="shared" si="123"/>
        <v>61</v>
      </c>
      <c r="AP20" s="145">
        <f t="shared" si="123"/>
        <v>61</v>
      </c>
      <c r="AQ20" s="145">
        <f t="shared" si="41"/>
        <v>61</v>
      </c>
      <c r="AR20" s="145">
        <f t="shared" si="41"/>
        <v>61</v>
      </c>
      <c r="AS20" s="145">
        <f t="shared" si="4"/>
        <v>61</v>
      </c>
      <c r="AT20" s="145">
        <f t="shared" si="5"/>
        <v>61</v>
      </c>
      <c r="AU20" s="145">
        <v>68</v>
      </c>
      <c r="AV20" s="145">
        <f t="shared" si="6"/>
        <v>68</v>
      </c>
      <c r="AW20" s="145">
        <f>AU20</f>
        <v>68</v>
      </c>
      <c r="AX20" s="145">
        <f>ROUND(AU20*1.21,0)</f>
        <v>82</v>
      </c>
      <c r="AY20" s="145">
        <f>AX20*1.1</f>
        <v>90.2</v>
      </c>
      <c r="AZ20" s="145">
        <f>AX20</f>
        <v>82</v>
      </c>
      <c r="BA20" s="193"/>
      <c r="BB20" s="72"/>
      <c r="BC20" s="36">
        <f t="shared" si="44"/>
        <v>4</v>
      </c>
      <c r="BD20" s="40" t="s">
        <v>41</v>
      </c>
      <c r="BE20" s="40" t="str">
        <f t="shared" si="46"/>
        <v>-</v>
      </c>
      <c r="BF20" s="40" t="str">
        <f t="shared" si="47"/>
        <v>-</v>
      </c>
      <c r="BG20" s="40" t="str">
        <f t="shared" si="48"/>
        <v>-</v>
      </c>
      <c r="BH20" s="40" t="str">
        <f t="shared" si="49"/>
        <v>-</v>
      </c>
      <c r="BI20" s="40" t="str">
        <f t="shared" si="50"/>
        <v>-</v>
      </c>
      <c r="BJ20" s="40" t="str">
        <f t="shared" si="51"/>
        <v>-</v>
      </c>
      <c r="BK20" s="40" t="str">
        <f t="shared" si="52"/>
        <v>-</v>
      </c>
      <c r="BL20" s="40" t="str">
        <f t="shared" si="53"/>
        <v>-</v>
      </c>
      <c r="BM20" s="40" t="str">
        <f t="shared" si="54"/>
        <v>-</v>
      </c>
      <c r="BN20" s="40" t="str">
        <f t="shared" si="55"/>
        <v>-</v>
      </c>
      <c r="BO20" s="40" t="str">
        <f t="shared" si="56"/>
        <v>-</v>
      </c>
      <c r="BP20" s="40" t="str">
        <f t="shared" si="57"/>
        <v>-</v>
      </c>
      <c r="BQ20" s="40" t="str">
        <f t="shared" si="58"/>
        <v>-</v>
      </c>
      <c r="BR20" s="40" t="s">
        <v>41</v>
      </c>
      <c r="BS20" s="40" t="str">
        <f t="shared" si="59"/>
        <v>-</v>
      </c>
      <c r="BT20" s="40" t="str">
        <f t="shared" si="60"/>
        <v>-</v>
      </c>
      <c r="BU20" s="40" t="s">
        <v>41</v>
      </c>
      <c r="BV20" s="40" t="s">
        <v>41</v>
      </c>
      <c r="BW20" s="40" t="str">
        <f t="shared" si="61"/>
        <v>-</v>
      </c>
      <c r="BX20" s="193"/>
      <c r="BY20" s="180"/>
      <c r="CA20" s="49" t="s">
        <v>161</v>
      </c>
      <c r="CB20" s="192" t="s">
        <v>142</v>
      </c>
      <c r="CC20" s="248">
        <f t="shared" si="62"/>
        <v>44.28</v>
      </c>
      <c r="CD20" s="248">
        <f t="shared" si="63"/>
        <v>34.090000000000003</v>
      </c>
      <c r="CE20" s="250">
        <f t="shared" si="76"/>
        <v>31</v>
      </c>
      <c r="CF20" s="248">
        <f t="shared" si="64"/>
        <v>25.69</v>
      </c>
      <c r="CI20" s="36">
        <f t="shared" si="7"/>
        <v>4</v>
      </c>
      <c r="CJ20" s="47">
        <f t="shared" si="77"/>
        <v>1851</v>
      </c>
      <c r="CK20" s="47">
        <f t="shared" si="78"/>
        <v>1851</v>
      </c>
      <c r="CL20" s="47">
        <f t="shared" si="79"/>
        <v>1851</v>
      </c>
      <c r="CM20" s="47" t="s">
        <v>41</v>
      </c>
      <c r="CN20" s="47">
        <f t="shared" si="80"/>
        <v>1851</v>
      </c>
      <c r="CO20" s="47">
        <f t="shared" si="81"/>
        <v>1851</v>
      </c>
      <c r="CP20" s="47">
        <f t="shared" si="82"/>
        <v>1851</v>
      </c>
      <c r="CQ20" s="47">
        <f t="shared" si="83"/>
        <v>1851</v>
      </c>
      <c r="CR20" s="40">
        <f t="shared" si="65"/>
        <v>1851</v>
      </c>
      <c r="CS20" s="47">
        <f t="shared" si="84"/>
        <v>1851</v>
      </c>
      <c r="CT20" s="47">
        <f t="shared" si="66"/>
        <v>1851</v>
      </c>
      <c r="CU20" s="47">
        <f t="shared" si="67"/>
        <v>1851</v>
      </c>
      <c r="CV20" s="47">
        <f t="shared" si="68"/>
        <v>1851</v>
      </c>
      <c r="CW20" s="47">
        <f t="shared" si="69"/>
        <v>1851</v>
      </c>
      <c r="CX20" s="40">
        <f t="shared" si="85"/>
        <v>1736</v>
      </c>
      <c r="CY20" s="40">
        <f t="shared" si="70"/>
        <v>1736</v>
      </c>
      <c r="CZ20" s="40">
        <f t="shared" si="122"/>
        <v>1653</v>
      </c>
      <c r="DA20" s="40">
        <v>1653</v>
      </c>
      <c r="DB20" s="40">
        <f t="shared" si="86"/>
        <v>1818</v>
      </c>
      <c r="DC20" s="40">
        <f t="shared" si="87"/>
        <v>1653</v>
      </c>
      <c r="DD20" s="52"/>
      <c r="DF20" s="36">
        <f t="shared" si="8"/>
        <v>4</v>
      </c>
      <c r="DG20" s="47">
        <f t="shared" si="88"/>
        <v>1425</v>
      </c>
      <c r="DH20" s="47">
        <f t="shared" si="89"/>
        <v>1425</v>
      </c>
      <c r="DI20" s="47">
        <f t="shared" si="90"/>
        <v>1425</v>
      </c>
      <c r="DJ20" s="47" t="s">
        <v>41</v>
      </c>
      <c r="DK20" s="47">
        <f t="shared" si="91"/>
        <v>1425</v>
      </c>
      <c r="DL20" s="47">
        <f t="shared" si="92"/>
        <v>1425</v>
      </c>
      <c r="DM20" s="47">
        <f t="shared" si="93"/>
        <v>1425</v>
      </c>
      <c r="DN20" s="47">
        <f t="shared" si="94"/>
        <v>1425</v>
      </c>
      <c r="DO20" s="40">
        <f t="shared" si="9"/>
        <v>1425</v>
      </c>
      <c r="DP20" s="47">
        <f t="shared" si="95"/>
        <v>1425</v>
      </c>
      <c r="DQ20" s="47">
        <f t="shared" si="71"/>
        <v>1425</v>
      </c>
      <c r="DR20" s="47">
        <f t="shared" si="72"/>
        <v>1425</v>
      </c>
      <c r="DS20" s="47">
        <f t="shared" si="10"/>
        <v>1425</v>
      </c>
      <c r="DT20" s="47">
        <f t="shared" si="11"/>
        <v>1425</v>
      </c>
      <c r="DU20" s="40">
        <f t="shared" si="96"/>
        <v>1336</v>
      </c>
      <c r="DV20" s="40">
        <f t="shared" si="73"/>
        <v>1336</v>
      </c>
      <c r="DW20" s="40">
        <f t="shared" si="97"/>
        <v>1272</v>
      </c>
      <c r="DX20" s="40">
        <v>1272</v>
      </c>
      <c r="DY20" s="40">
        <f t="shared" si="98"/>
        <v>1399</v>
      </c>
      <c r="DZ20" s="40">
        <f t="shared" si="99"/>
        <v>1272</v>
      </c>
      <c r="EA20" s="195"/>
      <c r="EC20" s="36">
        <f t="shared" si="12"/>
        <v>4</v>
      </c>
      <c r="ED20" s="47">
        <f t="shared" si="100"/>
        <v>1074</v>
      </c>
      <c r="EE20" s="47">
        <f t="shared" si="101"/>
        <v>1074</v>
      </c>
      <c r="EF20" s="47">
        <f t="shared" si="102"/>
        <v>1074</v>
      </c>
      <c r="EG20" s="47" t="s">
        <v>41</v>
      </c>
      <c r="EH20" s="47">
        <f t="shared" si="103"/>
        <v>1074</v>
      </c>
      <c r="EI20" s="47">
        <f t="shared" si="104"/>
        <v>1074</v>
      </c>
      <c r="EJ20" s="47">
        <f t="shared" si="105"/>
        <v>1074</v>
      </c>
      <c r="EK20" s="47">
        <f t="shared" si="106"/>
        <v>1074</v>
      </c>
      <c r="EL20" s="40">
        <f t="shared" si="13"/>
        <v>1074</v>
      </c>
      <c r="EM20" s="47">
        <f t="shared" si="107"/>
        <v>1074</v>
      </c>
      <c r="EN20" s="47">
        <f t="shared" si="74"/>
        <v>1074</v>
      </c>
      <c r="EO20" s="47">
        <f t="shared" si="75"/>
        <v>1074</v>
      </c>
      <c r="EP20" s="47">
        <f t="shared" si="14"/>
        <v>1074</v>
      </c>
      <c r="EQ20" s="47">
        <f t="shared" si="15"/>
        <v>1074</v>
      </c>
      <c r="ER20" s="40">
        <f t="shared" si="108"/>
        <v>1007</v>
      </c>
      <c r="ES20" s="40">
        <f t="shared" si="16"/>
        <v>1007</v>
      </c>
      <c r="ET20" s="40">
        <f t="shared" si="109"/>
        <v>959</v>
      </c>
      <c r="EU20" s="40">
        <v>959</v>
      </c>
      <c r="EV20" s="40">
        <f t="shared" si="110"/>
        <v>1055</v>
      </c>
      <c r="EW20" s="40">
        <f t="shared" si="111"/>
        <v>959</v>
      </c>
      <c r="EX20" s="195"/>
    </row>
    <row r="21" spans="1:154" x14ac:dyDescent="0.2">
      <c r="A21" s="49" t="s">
        <v>162</v>
      </c>
      <c r="B21" s="145" t="s">
        <v>142</v>
      </c>
      <c r="C21" s="40">
        <f t="shared" ref="C21:C29" si="124">IF((ISTEXT(VLOOKUP(I21,I21:AD21,I21,0)))=TRUE,VLOOKUP(I21,I21:AD21,I21,0),ROUND(IF(AND(NOT(A_Region2="РБ"),NOT(A_Region2="EUR")),VLOOKUP(I21,I21:AD21,I21,0)*(1-$B$76),IF(A_Region2="РБ",VLOOKUP(I21,I21:AD21,I21,0)*Belarus*(1-$B$76),VLOOKUP(I21,I21:AD21,I21,0)*B_EUR*(1-$B$76))),2))</f>
        <v>12.61</v>
      </c>
      <c r="D21" s="40">
        <f t="shared" ref="D21:D29" si="125">IF((ISTEXT(VLOOKUP(AF21,AF21:BA21,AF21,0)))=TRUE,VLOOKUP(AF21,AF21:BA21,AF21,0),ROUND(IF(AND(NOT(A_Region2="РБ"),NOT(A_Region2="EUR")),VLOOKUP(AF21,AF21:BA21,AF21,0)*(1-$B$76),IF(A_Region2="РБ",VLOOKUP(AF21,AF21:BA21,AF21,0)*Belarus*(1-$B$76),VLOOKUP(AF21,AF21:BA21,AF21,0)*B_EUR*(1-$B$76))),2))</f>
        <v>10.29</v>
      </c>
      <c r="E21" s="40">
        <f t="shared" ref="E21:E29" si="126">IF((ISTEXT(VLOOKUP(BC21,BC21:BX21,BC21,0)))=TRUE,VLOOKUP(BC21,BC21:BX21,BC21,0),ROUND(IF(AND(NOT(A_Region2="РБ"),NOT(A_Region2="EUR")),VLOOKUP(BC21,BC21:BX21,BC21,0)*(1-$B$76),IF(A_Region2="РБ",VLOOKUP(BC21,BC21:BX21,BC21,0)*Belarus*(1-$B$76),VLOOKUP(BC21,BC21:BX21,BC21,0)*B_EUR*(1-$B$76))),2))</f>
        <v>8.83</v>
      </c>
      <c r="H21" s="83"/>
      <c r="I21" s="36">
        <f t="shared" si="0"/>
        <v>4</v>
      </c>
      <c r="J21" s="40">
        <f t="shared" si="112"/>
        <v>527</v>
      </c>
      <c r="K21" s="40">
        <f t="shared" si="19"/>
        <v>527</v>
      </c>
      <c r="L21" s="40">
        <f t="shared" si="20"/>
        <v>527</v>
      </c>
      <c r="M21" s="40">
        <f t="shared" si="21"/>
        <v>527</v>
      </c>
      <c r="N21" s="40">
        <f t="shared" si="22"/>
        <v>527</v>
      </c>
      <c r="O21" s="40">
        <f t="shared" si="23"/>
        <v>527</v>
      </c>
      <c r="P21" s="40">
        <f t="shared" si="24"/>
        <v>527</v>
      </c>
      <c r="Q21" s="40">
        <f t="shared" si="25"/>
        <v>527</v>
      </c>
      <c r="R21" s="40">
        <f t="shared" si="1"/>
        <v>527</v>
      </c>
      <c r="S21" s="40">
        <f t="shared" si="26"/>
        <v>527</v>
      </c>
      <c r="T21" s="40">
        <f t="shared" si="27"/>
        <v>527</v>
      </c>
      <c r="U21" s="40">
        <f t="shared" si="28"/>
        <v>527</v>
      </c>
      <c r="V21" s="40">
        <f t="shared" si="29"/>
        <v>527</v>
      </c>
      <c r="W21" s="40">
        <f t="shared" si="30"/>
        <v>527</v>
      </c>
      <c r="X21" s="40">
        <v>483.6</v>
      </c>
      <c r="Y21" s="40">
        <f t="shared" si="2"/>
        <v>483.6</v>
      </c>
      <c r="Z21" s="40">
        <f t="shared" si="113"/>
        <v>483.6</v>
      </c>
      <c r="AA21" s="40">
        <f t="shared" si="119"/>
        <v>585</v>
      </c>
      <c r="AB21" s="40">
        <f t="shared" si="114"/>
        <v>644</v>
      </c>
      <c r="AC21" s="40">
        <f t="shared" si="31"/>
        <v>585</v>
      </c>
      <c r="AD21" s="40"/>
      <c r="AE21" s="191"/>
      <c r="AF21" s="36">
        <f t="shared" si="32"/>
        <v>4</v>
      </c>
      <c r="AG21" s="145">
        <f t="shared" si="120"/>
        <v>430</v>
      </c>
      <c r="AH21" s="145">
        <f t="shared" si="33"/>
        <v>430</v>
      </c>
      <c r="AI21" s="145">
        <f t="shared" si="34"/>
        <v>430</v>
      </c>
      <c r="AJ21" s="145">
        <f t="shared" si="35"/>
        <v>430</v>
      </c>
      <c r="AK21" s="145">
        <f t="shared" si="36"/>
        <v>430</v>
      </c>
      <c r="AL21" s="145">
        <f t="shared" si="37"/>
        <v>430</v>
      </c>
      <c r="AM21" s="145">
        <f t="shared" si="38"/>
        <v>430</v>
      </c>
      <c r="AN21" s="145">
        <f t="shared" si="39"/>
        <v>430</v>
      </c>
      <c r="AO21" s="145">
        <f t="shared" si="3"/>
        <v>430</v>
      </c>
      <c r="AP21" s="145">
        <f t="shared" si="40"/>
        <v>430</v>
      </c>
      <c r="AQ21" s="145">
        <f t="shared" si="41"/>
        <v>430</v>
      </c>
      <c r="AR21" s="145">
        <f t="shared" si="42"/>
        <v>430</v>
      </c>
      <c r="AS21" s="145">
        <f t="shared" si="4"/>
        <v>430</v>
      </c>
      <c r="AT21" s="145">
        <f t="shared" si="5"/>
        <v>430</v>
      </c>
      <c r="AU21" s="145">
        <v>395</v>
      </c>
      <c r="AV21" s="145">
        <f t="shared" si="6"/>
        <v>395</v>
      </c>
      <c r="AW21" s="145">
        <f t="shared" si="115"/>
        <v>395</v>
      </c>
      <c r="AX21" s="145">
        <f t="shared" si="116"/>
        <v>478</v>
      </c>
      <c r="AY21" s="145">
        <f t="shared" si="117"/>
        <v>526</v>
      </c>
      <c r="AZ21" s="145">
        <f t="shared" si="43"/>
        <v>478</v>
      </c>
      <c r="BA21" s="142"/>
      <c r="BB21" s="172"/>
      <c r="BC21" s="36">
        <f t="shared" si="44"/>
        <v>4</v>
      </c>
      <c r="BD21" s="40">
        <f t="shared" si="45"/>
        <v>369</v>
      </c>
      <c r="BE21" s="40">
        <f t="shared" si="46"/>
        <v>369</v>
      </c>
      <c r="BF21" s="40">
        <f t="shared" si="47"/>
        <v>369</v>
      </c>
      <c r="BG21" s="40">
        <f t="shared" si="48"/>
        <v>369</v>
      </c>
      <c r="BH21" s="40">
        <f t="shared" si="49"/>
        <v>369</v>
      </c>
      <c r="BI21" s="40">
        <f t="shared" si="50"/>
        <v>369</v>
      </c>
      <c r="BJ21" s="40">
        <f t="shared" si="51"/>
        <v>369</v>
      </c>
      <c r="BK21" s="40">
        <f t="shared" si="52"/>
        <v>369</v>
      </c>
      <c r="BL21" s="40">
        <f t="shared" si="53"/>
        <v>369</v>
      </c>
      <c r="BM21" s="40">
        <f t="shared" si="54"/>
        <v>369</v>
      </c>
      <c r="BN21" s="40">
        <f t="shared" si="55"/>
        <v>369</v>
      </c>
      <c r="BO21" s="40">
        <f t="shared" si="56"/>
        <v>369</v>
      </c>
      <c r="BP21" s="40">
        <f t="shared" si="57"/>
        <v>369</v>
      </c>
      <c r="BQ21" s="40">
        <f t="shared" si="58"/>
        <v>369</v>
      </c>
      <c r="BR21" s="40">
        <v>339</v>
      </c>
      <c r="BS21" s="40">
        <f t="shared" si="59"/>
        <v>339</v>
      </c>
      <c r="BT21" s="40">
        <f t="shared" si="60"/>
        <v>339</v>
      </c>
      <c r="BU21" s="40">
        <f t="shared" si="121"/>
        <v>410</v>
      </c>
      <c r="BV21" s="40">
        <f t="shared" si="118"/>
        <v>451</v>
      </c>
      <c r="BW21" s="40">
        <f t="shared" si="61"/>
        <v>410</v>
      </c>
      <c r="BX21" s="142"/>
      <c r="BY21" s="180"/>
      <c r="CA21" s="49" t="s">
        <v>163</v>
      </c>
      <c r="CB21" s="192" t="s">
        <v>142</v>
      </c>
      <c r="CC21" s="248">
        <f t="shared" si="62"/>
        <v>5.26</v>
      </c>
      <c r="CD21" s="248">
        <f t="shared" si="63"/>
        <v>4.33</v>
      </c>
      <c r="CE21" s="250">
        <f t="shared" si="76"/>
        <v>4</v>
      </c>
      <c r="CF21" s="248">
        <f t="shared" si="64"/>
        <v>3.88</v>
      </c>
      <c r="CI21" s="36">
        <f t="shared" si="7"/>
        <v>4</v>
      </c>
      <c r="CJ21" s="47">
        <f t="shared" si="77"/>
        <v>220</v>
      </c>
      <c r="CK21" s="47">
        <f t="shared" si="78"/>
        <v>220</v>
      </c>
      <c r="CL21" s="47">
        <f t="shared" si="79"/>
        <v>220</v>
      </c>
      <c r="CM21" s="47" t="s">
        <v>41</v>
      </c>
      <c r="CN21" s="47">
        <f t="shared" si="80"/>
        <v>220</v>
      </c>
      <c r="CO21" s="47">
        <f t="shared" si="81"/>
        <v>220</v>
      </c>
      <c r="CP21" s="47">
        <f t="shared" si="82"/>
        <v>220</v>
      </c>
      <c r="CQ21" s="47">
        <f t="shared" si="83"/>
        <v>220</v>
      </c>
      <c r="CR21" s="40">
        <f t="shared" si="65"/>
        <v>220</v>
      </c>
      <c r="CS21" s="47">
        <f t="shared" si="84"/>
        <v>220</v>
      </c>
      <c r="CT21" s="47">
        <f t="shared" si="66"/>
        <v>220</v>
      </c>
      <c r="CU21" s="47">
        <f t="shared" si="67"/>
        <v>220</v>
      </c>
      <c r="CV21" s="47">
        <f t="shared" si="68"/>
        <v>220</v>
      </c>
      <c r="CW21" s="47">
        <f t="shared" si="69"/>
        <v>220</v>
      </c>
      <c r="CX21" s="40">
        <f t="shared" si="85"/>
        <v>206</v>
      </c>
      <c r="CY21" s="40">
        <f t="shared" si="70"/>
        <v>206</v>
      </c>
      <c r="CZ21" s="40">
        <f t="shared" si="122"/>
        <v>196</v>
      </c>
      <c r="DA21" s="40">
        <v>196</v>
      </c>
      <c r="DB21" s="40">
        <f t="shared" si="86"/>
        <v>216</v>
      </c>
      <c r="DC21" s="40">
        <f t="shared" si="87"/>
        <v>196</v>
      </c>
      <c r="DD21" s="40"/>
      <c r="DF21" s="36">
        <f t="shared" si="8"/>
        <v>4</v>
      </c>
      <c r="DG21" s="47">
        <f t="shared" si="88"/>
        <v>181</v>
      </c>
      <c r="DH21" s="47">
        <f t="shared" si="89"/>
        <v>181</v>
      </c>
      <c r="DI21" s="47">
        <f t="shared" si="90"/>
        <v>181</v>
      </c>
      <c r="DJ21" s="47" t="s">
        <v>41</v>
      </c>
      <c r="DK21" s="47">
        <f t="shared" si="91"/>
        <v>181</v>
      </c>
      <c r="DL21" s="47">
        <f t="shared" si="92"/>
        <v>181</v>
      </c>
      <c r="DM21" s="47">
        <f t="shared" si="93"/>
        <v>181</v>
      </c>
      <c r="DN21" s="47">
        <f t="shared" si="94"/>
        <v>181</v>
      </c>
      <c r="DO21" s="40">
        <f t="shared" si="9"/>
        <v>181</v>
      </c>
      <c r="DP21" s="47">
        <f t="shared" si="95"/>
        <v>181</v>
      </c>
      <c r="DQ21" s="47">
        <f t="shared" si="71"/>
        <v>181</v>
      </c>
      <c r="DR21" s="47">
        <f t="shared" si="72"/>
        <v>181</v>
      </c>
      <c r="DS21" s="47">
        <f t="shared" si="10"/>
        <v>181</v>
      </c>
      <c r="DT21" s="47">
        <f t="shared" si="11"/>
        <v>181</v>
      </c>
      <c r="DU21" s="40">
        <f t="shared" si="96"/>
        <v>170</v>
      </c>
      <c r="DV21" s="40">
        <f t="shared" si="73"/>
        <v>170</v>
      </c>
      <c r="DW21" s="40">
        <f t="shared" si="97"/>
        <v>162</v>
      </c>
      <c r="DX21" s="40">
        <v>162</v>
      </c>
      <c r="DY21" s="40">
        <f t="shared" si="98"/>
        <v>178</v>
      </c>
      <c r="DZ21" s="40">
        <f t="shared" si="99"/>
        <v>162</v>
      </c>
      <c r="EA21" s="193"/>
      <c r="EC21" s="36">
        <f t="shared" si="12"/>
        <v>4</v>
      </c>
      <c r="ED21" s="47">
        <f t="shared" si="100"/>
        <v>162</v>
      </c>
      <c r="EE21" s="47">
        <f t="shared" si="101"/>
        <v>162</v>
      </c>
      <c r="EF21" s="47">
        <f t="shared" si="102"/>
        <v>162</v>
      </c>
      <c r="EG21" s="47" t="s">
        <v>41</v>
      </c>
      <c r="EH21" s="47">
        <f t="shared" si="103"/>
        <v>162</v>
      </c>
      <c r="EI21" s="47">
        <f t="shared" si="104"/>
        <v>162</v>
      </c>
      <c r="EJ21" s="47">
        <f t="shared" si="105"/>
        <v>162</v>
      </c>
      <c r="EK21" s="47">
        <f t="shared" si="106"/>
        <v>162</v>
      </c>
      <c r="EL21" s="40">
        <f t="shared" si="13"/>
        <v>162</v>
      </c>
      <c r="EM21" s="47">
        <f t="shared" si="107"/>
        <v>162</v>
      </c>
      <c r="EN21" s="47">
        <f t="shared" si="74"/>
        <v>162</v>
      </c>
      <c r="EO21" s="47">
        <f t="shared" si="75"/>
        <v>162</v>
      </c>
      <c r="EP21" s="47">
        <f t="shared" si="14"/>
        <v>162</v>
      </c>
      <c r="EQ21" s="47">
        <f t="shared" si="15"/>
        <v>162</v>
      </c>
      <c r="ER21" s="40">
        <f t="shared" si="108"/>
        <v>152</v>
      </c>
      <c r="ES21" s="202">
        <f t="shared" si="16"/>
        <v>152</v>
      </c>
      <c r="ET21" s="202">
        <f t="shared" si="109"/>
        <v>145</v>
      </c>
      <c r="EU21" s="202">
        <v>145</v>
      </c>
      <c r="EV21" s="40">
        <f t="shared" si="110"/>
        <v>160</v>
      </c>
      <c r="EW21" s="202">
        <f t="shared" si="111"/>
        <v>145</v>
      </c>
      <c r="EX21" s="193"/>
    </row>
    <row r="22" spans="1:154" x14ac:dyDescent="0.2">
      <c r="A22" s="49" t="s">
        <v>164</v>
      </c>
      <c r="B22" s="145" t="s">
        <v>142</v>
      </c>
      <c r="C22" s="40" t="str">
        <f t="shared" si="124"/>
        <v>-</v>
      </c>
      <c r="D22" s="40">
        <f t="shared" si="125"/>
        <v>25.31</v>
      </c>
      <c r="E22" s="40">
        <f t="shared" si="126"/>
        <v>22.58</v>
      </c>
      <c r="H22" s="83"/>
      <c r="I22" s="36">
        <f t="shared" si="0"/>
        <v>4</v>
      </c>
      <c r="J22" s="40" t="s">
        <v>41</v>
      </c>
      <c r="K22" s="40" t="str">
        <f t="shared" si="19"/>
        <v>-</v>
      </c>
      <c r="L22" s="40" t="str">
        <f t="shared" si="20"/>
        <v>-</v>
      </c>
      <c r="M22" s="40" t="str">
        <f t="shared" si="21"/>
        <v>-</v>
      </c>
      <c r="N22" s="40" t="str">
        <f t="shared" si="22"/>
        <v>-</v>
      </c>
      <c r="O22" s="40" t="str">
        <f t="shared" si="23"/>
        <v>-</v>
      </c>
      <c r="P22" s="40" t="str">
        <f t="shared" si="24"/>
        <v>-</v>
      </c>
      <c r="Q22" s="40" t="str">
        <f t="shared" si="25"/>
        <v>-</v>
      </c>
      <c r="R22" s="40" t="str">
        <f t="shared" si="1"/>
        <v>-</v>
      </c>
      <c r="S22" s="40" t="str">
        <f t="shared" si="26"/>
        <v>-</v>
      </c>
      <c r="T22" s="40" t="str">
        <f t="shared" si="27"/>
        <v>-</v>
      </c>
      <c r="U22" s="40" t="str">
        <f t="shared" si="28"/>
        <v>-</v>
      </c>
      <c r="V22" s="40" t="str">
        <f t="shared" si="29"/>
        <v>-</v>
      </c>
      <c r="W22" s="40" t="str">
        <f t="shared" si="30"/>
        <v>-</v>
      </c>
      <c r="X22" s="40" t="s">
        <v>41</v>
      </c>
      <c r="Y22" s="40" t="str">
        <f t="shared" si="2"/>
        <v>-</v>
      </c>
      <c r="Z22" s="40" t="str">
        <f t="shared" si="113"/>
        <v>-</v>
      </c>
      <c r="AA22" s="40" t="s">
        <v>41</v>
      </c>
      <c r="AB22" s="40" t="s">
        <v>41</v>
      </c>
      <c r="AC22" s="40" t="str">
        <f t="shared" si="31"/>
        <v>-</v>
      </c>
      <c r="AD22" s="40"/>
      <c r="AE22" s="191"/>
      <c r="AF22" s="36">
        <f t="shared" si="32"/>
        <v>4</v>
      </c>
      <c r="AG22" s="145">
        <f t="shared" si="120"/>
        <v>1058</v>
      </c>
      <c r="AH22" s="145">
        <f t="shared" si="33"/>
        <v>1058</v>
      </c>
      <c r="AI22" s="145">
        <f t="shared" si="34"/>
        <v>1058</v>
      </c>
      <c r="AJ22" s="145">
        <f t="shared" si="35"/>
        <v>1058</v>
      </c>
      <c r="AK22" s="145">
        <f t="shared" si="36"/>
        <v>1058</v>
      </c>
      <c r="AL22" s="145">
        <f t="shared" si="37"/>
        <v>1058</v>
      </c>
      <c r="AM22" s="145">
        <f t="shared" si="38"/>
        <v>1058</v>
      </c>
      <c r="AN22" s="145">
        <f t="shared" si="39"/>
        <v>1058</v>
      </c>
      <c r="AO22" s="145">
        <f t="shared" si="3"/>
        <v>1058</v>
      </c>
      <c r="AP22" s="145">
        <f t="shared" si="40"/>
        <v>1058</v>
      </c>
      <c r="AQ22" s="145">
        <f t="shared" si="41"/>
        <v>1058</v>
      </c>
      <c r="AR22" s="145">
        <f t="shared" si="42"/>
        <v>1058</v>
      </c>
      <c r="AS22" s="145">
        <f t="shared" si="4"/>
        <v>1058</v>
      </c>
      <c r="AT22" s="145">
        <f t="shared" si="5"/>
        <v>1058</v>
      </c>
      <c r="AU22" s="145">
        <v>971</v>
      </c>
      <c r="AV22" s="145">
        <f t="shared" si="6"/>
        <v>971</v>
      </c>
      <c r="AW22" s="145">
        <f t="shared" si="115"/>
        <v>971</v>
      </c>
      <c r="AX22" s="145">
        <f t="shared" si="116"/>
        <v>1175</v>
      </c>
      <c r="AY22" s="145">
        <f t="shared" si="117"/>
        <v>1293</v>
      </c>
      <c r="AZ22" s="145">
        <f t="shared" si="43"/>
        <v>1175</v>
      </c>
      <c r="BA22" s="142"/>
      <c r="BB22" s="172"/>
      <c r="BC22" s="36">
        <f t="shared" si="44"/>
        <v>4</v>
      </c>
      <c r="BD22" s="40">
        <f t="shared" si="45"/>
        <v>944</v>
      </c>
      <c r="BE22" s="40">
        <f>BD22</f>
        <v>944</v>
      </c>
      <c r="BF22" s="40">
        <f>BD22</f>
        <v>944</v>
      </c>
      <c r="BG22" s="40">
        <f>BD22</f>
        <v>944</v>
      </c>
      <c r="BH22" s="40">
        <f>BD22</f>
        <v>944</v>
      </c>
      <c r="BI22" s="40">
        <f>BD22</f>
        <v>944</v>
      </c>
      <c r="BJ22" s="40">
        <f>BD22</f>
        <v>944</v>
      </c>
      <c r="BK22" s="40">
        <f>BD22</f>
        <v>944</v>
      </c>
      <c r="BL22" s="40">
        <f t="shared" si="53"/>
        <v>944</v>
      </c>
      <c r="BM22" s="40">
        <f>BD22</f>
        <v>944</v>
      </c>
      <c r="BN22" s="40">
        <f t="shared" si="55"/>
        <v>944</v>
      </c>
      <c r="BO22" s="40">
        <f t="shared" si="56"/>
        <v>944</v>
      </c>
      <c r="BP22" s="40">
        <f t="shared" si="57"/>
        <v>944</v>
      </c>
      <c r="BQ22" s="40">
        <f t="shared" si="58"/>
        <v>944</v>
      </c>
      <c r="BR22" s="40">
        <v>867</v>
      </c>
      <c r="BS22" s="40">
        <f t="shared" si="59"/>
        <v>867</v>
      </c>
      <c r="BT22" s="40">
        <f t="shared" si="60"/>
        <v>867</v>
      </c>
      <c r="BU22" s="40">
        <f t="shared" si="121"/>
        <v>1049</v>
      </c>
      <c r="BV22" s="40">
        <f t="shared" si="118"/>
        <v>1154</v>
      </c>
      <c r="BW22" s="40">
        <f t="shared" si="61"/>
        <v>1049</v>
      </c>
      <c r="BX22" s="142"/>
      <c r="BY22" s="180"/>
      <c r="CA22" s="49" t="s">
        <v>165</v>
      </c>
      <c r="CB22" s="192" t="s">
        <v>142</v>
      </c>
      <c r="CC22" s="248">
        <f t="shared" si="62"/>
        <v>5.26</v>
      </c>
      <c r="CD22" s="248">
        <f t="shared" si="63"/>
        <v>4.33</v>
      </c>
      <c r="CE22" s="250">
        <f t="shared" si="76"/>
        <v>4</v>
      </c>
      <c r="CF22" s="248">
        <f t="shared" si="64"/>
        <v>3.88</v>
      </c>
      <c r="CI22" s="36">
        <f t="shared" si="7"/>
        <v>4</v>
      </c>
      <c r="CJ22" s="47">
        <f t="shared" si="77"/>
        <v>220</v>
      </c>
      <c r="CK22" s="47">
        <f t="shared" si="78"/>
        <v>220</v>
      </c>
      <c r="CL22" s="47">
        <f t="shared" si="79"/>
        <v>220</v>
      </c>
      <c r="CM22" s="47" t="s">
        <v>41</v>
      </c>
      <c r="CN22" s="47">
        <f t="shared" si="80"/>
        <v>220</v>
      </c>
      <c r="CO22" s="47">
        <f t="shared" si="81"/>
        <v>220</v>
      </c>
      <c r="CP22" s="47">
        <f t="shared" si="82"/>
        <v>220</v>
      </c>
      <c r="CQ22" s="47">
        <f t="shared" si="83"/>
        <v>220</v>
      </c>
      <c r="CR22" s="40">
        <f t="shared" si="65"/>
        <v>220</v>
      </c>
      <c r="CS22" s="47">
        <f t="shared" si="84"/>
        <v>220</v>
      </c>
      <c r="CT22" s="47">
        <f t="shared" si="66"/>
        <v>220</v>
      </c>
      <c r="CU22" s="47">
        <f t="shared" si="67"/>
        <v>220</v>
      </c>
      <c r="CV22" s="47">
        <f t="shared" si="68"/>
        <v>220</v>
      </c>
      <c r="CW22" s="47">
        <f t="shared" si="69"/>
        <v>220</v>
      </c>
      <c r="CX22" s="40">
        <f t="shared" si="85"/>
        <v>206</v>
      </c>
      <c r="CY22" s="40">
        <f t="shared" si="70"/>
        <v>206</v>
      </c>
      <c r="CZ22" s="40">
        <f t="shared" si="122"/>
        <v>196</v>
      </c>
      <c r="DA22" s="40">
        <v>196</v>
      </c>
      <c r="DB22" s="40">
        <f t="shared" si="86"/>
        <v>216</v>
      </c>
      <c r="DC22" s="40">
        <f t="shared" si="87"/>
        <v>196</v>
      </c>
      <c r="DD22" s="52"/>
      <c r="DF22" s="36">
        <f t="shared" si="8"/>
        <v>4</v>
      </c>
      <c r="DG22" s="47">
        <f t="shared" si="88"/>
        <v>181</v>
      </c>
      <c r="DH22" s="47">
        <f t="shared" si="89"/>
        <v>181</v>
      </c>
      <c r="DI22" s="47">
        <f t="shared" si="90"/>
        <v>181</v>
      </c>
      <c r="DJ22" s="47" t="s">
        <v>41</v>
      </c>
      <c r="DK22" s="47">
        <f t="shared" si="91"/>
        <v>181</v>
      </c>
      <c r="DL22" s="47">
        <f t="shared" si="92"/>
        <v>181</v>
      </c>
      <c r="DM22" s="47">
        <f t="shared" si="93"/>
        <v>181</v>
      </c>
      <c r="DN22" s="47">
        <f t="shared" si="94"/>
        <v>181</v>
      </c>
      <c r="DO22" s="40">
        <f t="shared" si="9"/>
        <v>181</v>
      </c>
      <c r="DP22" s="47">
        <f t="shared" si="95"/>
        <v>181</v>
      </c>
      <c r="DQ22" s="47">
        <f t="shared" si="71"/>
        <v>181</v>
      </c>
      <c r="DR22" s="47">
        <f t="shared" si="72"/>
        <v>181</v>
      </c>
      <c r="DS22" s="47">
        <f t="shared" si="10"/>
        <v>181</v>
      </c>
      <c r="DT22" s="47">
        <f t="shared" si="11"/>
        <v>181</v>
      </c>
      <c r="DU22" s="40">
        <f t="shared" si="96"/>
        <v>170</v>
      </c>
      <c r="DV22" s="40">
        <f t="shared" si="73"/>
        <v>170</v>
      </c>
      <c r="DW22" s="40">
        <f t="shared" si="97"/>
        <v>162</v>
      </c>
      <c r="DX22" s="40">
        <v>162</v>
      </c>
      <c r="DY22" s="40">
        <f t="shared" si="98"/>
        <v>178</v>
      </c>
      <c r="DZ22" s="40">
        <f t="shared" si="99"/>
        <v>162</v>
      </c>
      <c r="EA22" s="195"/>
      <c r="EC22" s="36">
        <f t="shared" si="12"/>
        <v>4</v>
      </c>
      <c r="ED22" s="47">
        <f t="shared" si="100"/>
        <v>162</v>
      </c>
      <c r="EE22" s="47">
        <f t="shared" si="101"/>
        <v>162</v>
      </c>
      <c r="EF22" s="47">
        <f t="shared" si="102"/>
        <v>162</v>
      </c>
      <c r="EG22" s="47" t="s">
        <v>41</v>
      </c>
      <c r="EH22" s="47">
        <f t="shared" si="103"/>
        <v>162</v>
      </c>
      <c r="EI22" s="47">
        <f t="shared" si="104"/>
        <v>162</v>
      </c>
      <c r="EJ22" s="47">
        <f t="shared" si="105"/>
        <v>162</v>
      </c>
      <c r="EK22" s="47">
        <f t="shared" si="106"/>
        <v>162</v>
      </c>
      <c r="EL22" s="40">
        <f t="shared" si="13"/>
        <v>162</v>
      </c>
      <c r="EM22" s="47">
        <f t="shared" si="107"/>
        <v>162</v>
      </c>
      <c r="EN22" s="47">
        <f t="shared" si="74"/>
        <v>162</v>
      </c>
      <c r="EO22" s="47">
        <f t="shared" si="75"/>
        <v>162</v>
      </c>
      <c r="EP22" s="47">
        <f t="shared" si="14"/>
        <v>162</v>
      </c>
      <c r="EQ22" s="47">
        <f t="shared" si="15"/>
        <v>162</v>
      </c>
      <c r="ER22" s="40">
        <f t="shared" si="108"/>
        <v>152</v>
      </c>
      <c r="ES22" s="202">
        <f t="shared" si="16"/>
        <v>152</v>
      </c>
      <c r="ET22" s="202">
        <f t="shared" si="109"/>
        <v>145</v>
      </c>
      <c r="EU22" s="202">
        <v>145</v>
      </c>
      <c r="EV22" s="40">
        <f t="shared" si="110"/>
        <v>160</v>
      </c>
      <c r="EW22" s="202">
        <f t="shared" si="111"/>
        <v>145</v>
      </c>
      <c r="EX22" s="195"/>
    </row>
    <row r="23" spans="1:154" x14ac:dyDescent="0.2">
      <c r="A23" s="49" t="s">
        <v>166</v>
      </c>
      <c r="B23" s="145" t="s">
        <v>142</v>
      </c>
      <c r="C23" s="40">
        <f t="shared" si="124"/>
        <v>42.63</v>
      </c>
      <c r="D23" s="40">
        <f t="shared" si="125"/>
        <v>30.35</v>
      </c>
      <c r="E23" s="40" t="str">
        <f t="shared" si="126"/>
        <v>-</v>
      </c>
      <c r="H23" s="83"/>
      <c r="I23" s="36">
        <f t="shared" si="0"/>
        <v>4</v>
      </c>
      <c r="J23" s="40">
        <f t="shared" si="112"/>
        <v>1782</v>
      </c>
      <c r="K23" s="40">
        <f t="shared" si="19"/>
        <v>1782</v>
      </c>
      <c r="L23" s="40">
        <f t="shared" si="20"/>
        <v>1782</v>
      </c>
      <c r="M23" s="40">
        <f t="shared" si="21"/>
        <v>1782</v>
      </c>
      <c r="N23" s="40">
        <f t="shared" si="22"/>
        <v>1782</v>
      </c>
      <c r="O23" s="40">
        <f t="shared" si="23"/>
        <v>1782</v>
      </c>
      <c r="P23" s="40">
        <f t="shared" si="24"/>
        <v>1782</v>
      </c>
      <c r="Q23" s="40">
        <f t="shared" si="25"/>
        <v>1782</v>
      </c>
      <c r="R23" s="40">
        <f t="shared" si="1"/>
        <v>1782</v>
      </c>
      <c r="S23" s="40">
        <f t="shared" si="26"/>
        <v>1782</v>
      </c>
      <c r="T23" s="40">
        <f t="shared" si="27"/>
        <v>1782</v>
      </c>
      <c r="U23" s="40">
        <f t="shared" si="28"/>
        <v>1782</v>
      </c>
      <c r="V23" s="40">
        <f t="shared" si="29"/>
        <v>1782</v>
      </c>
      <c r="W23" s="40">
        <f t="shared" si="30"/>
        <v>1782</v>
      </c>
      <c r="X23" s="40">
        <v>1636</v>
      </c>
      <c r="Y23" s="40">
        <f t="shared" si="2"/>
        <v>1636</v>
      </c>
      <c r="Z23" s="40">
        <f t="shared" si="113"/>
        <v>1636</v>
      </c>
      <c r="AA23" s="40">
        <f t="shared" si="119"/>
        <v>1980</v>
      </c>
      <c r="AB23" s="40">
        <f t="shared" si="114"/>
        <v>2178</v>
      </c>
      <c r="AC23" s="40">
        <f t="shared" si="31"/>
        <v>1980</v>
      </c>
      <c r="AD23" s="40"/>
      <c r="AE23" s="191"/>
      <c r="AF23" s="36">
        <f t="shared" si="32"/>
        <v>4</v>
      </c>
      <c r="AG23" s="145">
        <f t="shared" si="120"/>
        <v>1269</v>
      </c>
      <c r="AH23" s="145">
        <f t="shared" si="33"/>
        <v>1269</v>
      </c>
      <c r="AI23" s="145">
        <f t="shared" si="34"/>
        <v>1269</v>
      </c>
      <c r="AJ23" s="145">
        <f t="shared" si="35"/>
        <v>1269</v>
      </c>
      <c r="AK23" s="145">
        <f t="shared" si="36"/>
        <v>1269</v>
      </c>
      <c r="AL23" s="145">
        <f t="shared" si="37"/>
        <v>1269</v>
      </c>
      <c r="AM23" s="145">
        <f t="shared" si="38"/>
        <v>1269</v>
      </c>
      <c r="AN23" s="145">
        <f t="shared" si="39"/>
        <v>1269</v>
      </c>
      <c r="AO23" s="145">
        <f t="shared" si="3"/>
        <v>1269</v>
      </c>
      <c r="AP23" s="145">
        <f t="shared" si="40"/>
        <v>1269</v>
      </c>
      <c r="AQ23" s="145">
        <f t="shared" si="41"/>
        <v>1269</v>
      </c>
      <c r="AR23" s="145">
        <f t="shared" si="42"/>
        <v>1269</v>
      </c>
      <c r="AS23" s="145">
        <f t="shared" si="4"/>
        <v>1269</v>
      </c>
      <c r="AT23" s="145">
        <f t="shared" si="5"/>
        <v>1269</v>
      </c>
      <c r="AU23" s="145">
        <v>1165</v>
      </c>
      <c r="AV23" s="145">
        <f t="shared" si="6"/>
        <v>1165</v>
      </c>
      <c r="AW23" s="145">
        <f t="shared" si="115"/>
        <v>1165</v>
      </c>
      <c r="AX23" s="145">
        <f t="shared" si="116"/>
        <v>1410</v>
      </c>
      <c r="AY23" s="145">
        <f t="shared" si="117"/>
        <v>1551</v>
      </c>
      <c r="AZ23" s="145">
        <f t="shared" si="43"/>
        <v>1410</v>
      </c>
      <c r="BA23" s="193"/>
      <c r="BB23" s="72"/>
      <c r="BC23" s="36">
        <f t="shared" si="44"/>
        <v>4</v>
      </c>
      <c r="BD23" s="40" t="s">
        <v>41</v>
      </c>
      <c r="BE23" s="40" t="s">
        <v>41</v>
      </c>
      <c r="BF23" s="40" t="s">
        <v>41</v>
      </c>
      <c r="BG23" s="40" t="s">
        <v>41</v>
      </c>
      <c r="BH23" s="40" t="s">
        <v>41</v>
      </c>
      <c r="BI23" s="40" t="s">
        <v>41</v>
      </c>
      <c r="BJ23" s="40" t="s">
        <v>41</v>
      </c>
      <c r="BK23" s="40" t="s">
        <v>41</v>
      </c>
      <c r="BL23" s="40" t="str">
        <f t="shared" si="53"/>
        <v>-</v>
      </c>
      <c r="BM23" s="40" t="s">
        <v>41</v>
      </c>
      <c r="BN23" s="40" t="str">
        <f t="shared" si="55"/>
        <v>-</v>
      </c>
      <c r="BO23" s="40" t="str">
        <f t="shared" si="56"/>
        <v>-</v>
      </c>
      <c r="BP23" s="40" t="str">
        <f t="shared" si="57"/>
        <v>-</v>
      </c>
      <c r="BQ23" s="40" t="str">
        <f t="shared" si="58"/>
        <v>-</v>
      </c>
      <c r="BR23" s="40" t="s">
        <v>41</v>
      </c>
      <c r="BS23" s="40" t="str">
        <f t="shared" si="59"/>
        <v>-</v>
      </c>
      <c r="BT23" s="40" t="str">
        <f t="shared" si="60"/>
        <v>-</v>
      </c>
      <c r="BU23" s="40" t="s">
        <v>41</v>
      </c>
      <c r="BV23" s="40" t="s">
        <v>41</v>
      </c>
      <c r="BW23" s="40" t="str">
        <f t="shared" si="61"/>
        <v>-</v>
      </c>
      <c r="BX23" s="193"/>
      <c r="BY23" s="180"/>
      <c r="CA23" s="49" t="s">
        <v>167</v>
      </c>
      <c r="CB23" s="192" t="s">
        <v>142</v>
      </c>
      <c r="CC23" s="248">
        <f t="shared" si="62"/>
        <v>6.98</v>
      </c>
      <c r="CD23" s="248">
        <f t="shared" si="63"/>
        <v>5.55</v>
      </c>
      <c r="CE23" s="250">
        <f t="shared" si="76"/>
        <v>5</v>
      </c>
      <c r="CF23" s="248">
        <f t="shared" si="64"/>
        <v>4.78</v>
      </c>
      <c r="CI23" s="36">
        <f t="shared" si="7"/>
        <v>4</v>
      </c>
      <c r="CJ23" s="47">
        <f t="shared" si="77"/>
        <v>292</v>
      </c>
      <c r="CK23" s="47">
        <f t="shared" si="78"/>
        <v>292</v>
      </c>
      <c r="CL23" s="47">
        <f t="shared" si="79"/>
        <v>292</v>
      </c>
      <c r="CM23" s="47" t="s">
        <v>41</v>
      </c>
      <c r="CN23" s="47">
        <f t="shared" si="80"/>
        <v>292</v>
      </c>
      <c r="CO23" s="47">
        <f t="shared" si="81"/>
        <v>292</v>
      </c>
      <c r="CP23" s="47">
        <f t="shared" si="82"/>
        <v>292</v>
      </c>
      <c r="CQ23" s="47">
        <f t="shared" si="83"/>
        <v>292</v>
      </c>
      <c r="CR23" s="40">
        <f t="shared" si="65"/>
        <v>292</v>
      </c>
      <c r="CS23" s="47">
        <f t="shared" si="84"/>
        <v>292</v>
      </c>
      <c r="CT23" s="47">
        <f t="shared" si="66"/>
        <v>292</v>
      </c>
      <c r="CU23" s="47">
        <f t="shared" si="67"/>
        <v>292</v>
      </c>
      <c r="CV23" s="47">
        <f t="shared" si="68"/>
        <v>292</v>
      </c>
      <c r="CW23" s="47">
        <f t="shared" si="69"/>
        <v>292</v>
      </c>
      <c r="CX23" s="40">
        <f t="shared" si="85"/>
        <v>274</v>
      </c>
      <c r="CY23" s="40">
        <f t="shared" si="70"/>
        <v>274</v>
      </c>
      <c r="CZ23" s="40">
        <f t="shared" si="122"/>
        <v>261</v>
      </c>
      <c r="DA23" s="40">
        <v>261</v>
      </c>
      <c r="DB23" s="40">
        <f t="shared" si="86"/>
        <v>287</v>
      </c>
      <c r="DC23" s="40">
        <f t="shared" si="87"/>
        <v>261</v>
      </c>
      <c r="DD23" s="40"/>
      <c r="DF23" s="36">
        <f t="shared" si="8"/>
        <v>4</v>
      </c>
      <c r="DG23" s="47">
        <f t="shared" si="88"/>
        <v>232</v>
      </c>
      <c r="DH23" s="47">
        <f t="shared" si="89"/>
        <v>232</v>
      </c>
      <c r="DI23" s="47">
        <f t="shared" si="90"/>
        <v>232</v>
      </c>
      <c r="DJ23" s="47" t="s">
        <v>41</v>
      </c>
      <c r="DK23" s="47">
        <f t="shared" si="91"/>
        <v>232</v>
      </c>
      <c r="DL23" s="47">
        <f t="shared" si="92"/>
        <v>232</v>
      </c>
      <c r="DM23" s="47">
        <f t="shared" si="93"/>
        <v>232</v>
      </c>
      <c r="DN23" s="47">
        <f t="shared" si="94"/>
        <v>232</v>
      </c>
      <c r="DO23" s="40">
        <f t="shared" si="9"/>
        <v>232</v>
      </c>
      <c r="DP23" s="47">
        <f t="shared" si="95"/>
        <v>232</v>
      </c>
      <c r="DQ23" s="47">
        <f t="shared" si="71"/>
        <v>232</v>
      </c>
      <c r="DR23" s="47">
        <f t="shared" si="72"/>
        <v>232</v>
      </c>
      <c r="DS23" s="47">
        <f t="shared" si="10"/>
        <v>232</v>
      </c>
      <c r="DT23" s="47">
        <f t="shared" si="11"/>
        <v>232</v>
      </c>
      <c r="DU23" s="40">
        <f t="shared" si="96"/>
        <v>217</v>
      </c>
      <c r="DV23" s="202">
        <f t="shared" si="73"/>
        <v>217</v>
      </c>
      <c r="DW23" s="202">
        <f t="shared" si="97"/>
        <v>207</v>
      </c>
      <c r="DX23" s="202">
        <v>207</v>
      </c>
      <c r="DY23" s="40">
        <f t="shared" si="98"/>
        <v>228</v>
      </c>
      <c r="DZ23" s="202">
        <f t="shared" si="99"/>
        <v>207</v>
      </c>
      <c r="EA23" s="193"/>
      <c r="EC23" s="36">
        <f t="shared" si="12"/>
        <v>4</v>
      </c>
      <c r="ED23" s="47">
        <f t="shared" si="100"/>
        <v>200</v>
      </c>
      <c r="EE23" s="47">
        <f t="shared" si="101"/>
        <v>200</v>
      </c>
      <c r="EF23" s="47">
        <f t="shared" si="102"/>
        <v>200</v>
      </c>
      <c r="EG23" s="47" t="s">
        <v>41</v>
      </c>
      <c r="EH23" s="47">
        <f t="shared" si="103"/>
        <v>200</v>
      </c>
      <c r="EI23" s="47">
        <f t="shared" si="104"/>
        <v>200</v>
      </c>
      <c r="EJ23" s="47">
        <f t="shared" si="105"/>
        <v>200</v>
      </c>
      <c r="EK23" s="47">
        <f t="shared" si="106"/>
        <v>200</v>
      </c>
      <c r="EL23" s="40">
        <f t="shared" si="13"/>
        <v>200</v>
      </c>
      <c r="EM23" s="47">
        <f t="shared" si="107"/>
        <v>200</v>
      </c>
      <c r="EN23" s="47">
        <f t="shared" si="74"/>
        <v>200</v>
      </c>
      <c r="EO23" s="47">
        <f t="shared" si="75"/>
        <v>200</v>
      </c>
      <c r="EP23" s="47">
        <f t="shared" si="14"/>
        <v>200</v>
      </c>
      <c r="EQ23" s="47">
        <f t="shared" si="15"/>
        <v>200</v>
      </c>
      <c r="ER23" s="40">
        <f t="shared" si="108"/>
        <v>188</v>
      </c>
      <c r="ES23" s="40">
        <f t="shared" si="16"/>
        <v>188</v>
      </c>
      <c r="ET23" s="40">
        <f t="shared" si="109"/>
        <v>179</v>
      </c>
      <c r="EU23" s="40">
        <v>179</v>
      </c>
      <c r="EV23" s="40">
        <f t="shared" si="110"/>
        <v>197</v>
      </c>
      <c r="EW23" s="40">
        <f t="shared" si="111"/>
        <v>179</v>
      </c>
      <c r="EX23" s="193"/>
    </row>
    <row r="24" spans="1:154" x14ac:dyDescent="0.2">
      <c r="A24" s="49" t="s">
        <v>168</v>
      </c>
      <c r="B24" s="145" t="s">
        <v>142</v>
      </c>
      <c r="C24" s="40">
        <f t="shared" si="124"/>
        <v>16.96</v>
      </c>
      <c r="D24" s="40">
        <f t="shared" si="125"/>
        <v>11.27</v>
      </c>
      <c r="E24" s="40" t="str">
        <f t="shared" si="126"/>
        <v>-</v>
      </c>
      <c r="H24" s="83"/>
      <c r="I24" s="36">
        <f t="shared" si="0"/>
        <v>4</v>
      </c>
      <c r="J24" s="40">
        <f t="shared" si="112"/>
        <v>709</v>
      </c>
      <c r="K24" s="40">
        <f t="shared" si="19"/>
        <v>709</v>
      </c>
      <c r="L24" s="40">
        <f t="shared" si="20"/>
        <v>709</v>
      </c>
      <c r="M24" s="40">
        <f t="shared" si="21"/>
        <v>709</v>
      </c>
      <c r="N24" s="40">
        <f t="shared" si="22"/>
        <v>709</v>
      </c>
      <c r="O24" s="40">
        <f t="shared" si="23"/>
        <v>709</v>
      </c>
      <c r="P24" s="40">
        <f t="shared" si="24"/>
        <v>709</v>
      </c>
      <c r="Q24" s="40">
        <f t="shared" si="25"/>
        <v>709</v>
      </c>
      <c r="R24" s="40">
        <f t="shared" si="1"/>
        <v>709</v>
      </c>
      <c r="S24" s="40">
        <f t="shared" si="26"/>
        <v>709</v>
      </c>
      <c r="T24" s="40">
        <f t="shared" si="27"/>
        <v>709</v>
      </c>
      <c r="U24" s="40">
        <f t="shared" si="28"/>
        <v>709</v>
      </c>
      <c r="V24" s="40">
        <f t="shared" si="29"/>
        <v>709</v>
      </c>
      <c r="W24" s="40">
        <f t="shared" si="30"/>
        <v>709</v>
      </c>
      <c r="X24" s="40">
        <v>651</v>
      </c>
      <c r="Y24" s="40">
        <f t="shared" si="2"/>
        <v>651</v>
      </c>
      <c r="Z24" s="40">
        <f t="shared" si="113"/>
        <v>651</v>
      </c>
      <c r="AA24" s="40">
        <f t="shared" si="119"/>
        <v>788</v>
      </c>
      <c r="AB24" s="40">
        <f t="shared" si="114"/>
        <v>867</v>
      </c>
      <c r="AC24" s="40">
        <f t="shared" si="31"/>
        <v>788</v>
      </c>
      <c r="AD24" s="40"/>
      <c r="AE24" s="191"/>
      <c r="AF24" s="36">
        <f t="shared" si="32"/>
        <v>4</v>
      </c>
      <c r="AG24" s="145">
        <f t="shared" si="120"/>
        <v>471</v>
      </c>
      <c r="AH24" s="145">
        <f t="shared" si="33"/>
        <v>471</v>
      </c>
      <c r="AI24" s="145">
        <f t="shared" si="34"/>
        <v>471</v>
      </c>
      <c r="AJ24" s="145">
        <f t="shared" si="35"/>
        <v>471</v>
      </c>
      <c r="AK24" s="145">
        <f t="shared" si="36"/>
        <v>471</v>
      </c>
      <c r="AL24" s="145">
        <f t="shared" si="37"/>
        <v>471</v>
      </c>
      <c r="AM24" s="145">
        <f t="shared" si="38"/>
        <v>471</v>
      </c>
      <c r="AN24" s="145">
        <f t="shared" si="39"/>
        <v>471</v>
      </c>
      <c r="AO24" s="145">
        <f t="shared" si="3"/>
        <v>471</v>
      </c>
      <c r="AP24" s="145">
        <f t="shared" si="40"/>
        <v>471</v>
      </c>
      <c r="AQ24" s="145">
        <f t="shared" si="41"/>
        <v>471</v>
      </c>
      <c r="AR24" s="145">
        <f t="shared" si="42"/>
        <v>471</v>
      </c>
      <c r="AS24" s="145">
        <f t="shared" si="4"/>
        <v>471</v>
      </c>
      <c r="AT24" s="145">
        <f t="shared" si="5"/>
        <v>471</v>
      </c>
      <c r="AU24" s="145">
        <v>432</v>
      </c>
      <c r="AV24" s="145">
        <f t="shared" si="6"/>
        <v>432</v>
      </c>
      <c r="AW24" s="145">
        <f t="shared" si="115"/>
        <v>432</v>
      </c>
      <c r="AX24" s="145">
        <f t="shared" si="116"/>
        <v>523</v>
      </c>
      <c r="AY24" s="145">
        <f t="shared" si="117"/>
        <v>575</v>
      </c>
      <c r="AZ24" s="145">
        <f t="shared" si="43"/>
        <v>523</v>
      </c>
      <c r="BA24" s="142"/>
      <c r="BB24" s="172"/>
      <c r="BC24" s="36">
        <f t="shared" si="44"/>
        <v>4</v>
      </c>
      <c r="BD24" s="40" t="s">
        <v>41</v>
      </c>
      <c r="BE24" s="40" t="s">
        <v>41</v>
      </c>
      <c r="BF24" s="40" t="s">
        <v>41</v>
      </c>
      <c r="BG24" s="40" t="s">
        <v>41</v>
      </c>
      <c r="BH24" s="40" t="s">
        <v>41</v>
      </c>
      <c r="BI24" s="40" t="s">
        <v>41</v>
      </c>
      <c r="BJ24" s="40" t="s">
        <v>41</v>
      </c>
      <c r="BK24" s="40" t="s">
        <v>41</v>
      </c>
      <c r="BL24" s="40" t="str">
        <f t="shared" si="53"/>
        <v>-</v>
      </c>
      <c r="BM24" s="40" t="s">
        <v>41</v>
      </c>
      <c r="BN24" s="40" t="str">
        <f t="shared" si="55"/>
        <v>-</v>
      </c>
      <c r="BO24" s="40" t="str">
        <f t="shared" si="56"/>
        <v>-</v>
      </c>
      <c r="BP24" s="40" t="str">
        <f t="shared" si="57"/>
        <v>-</v>
      </c>
      <c r="BQ24" s="40" t="str">
        <f t="shared" si="58"/>
        <v>-</v>
      </c>
      <c r="BR24" s="40" t="s">
        <v>41</v>
      </c>
      <c r="BS24" s="40" t="str">
        <f t="shared" si="59"/>
        <v>-</v>
      </c>
      <c r="BT24" s="40" t="str">
        <f t="shared" si="60"/>
        <v>-</v>
      </c>
      <c r="BU24" s="40" t="s">
        <v>41</v>
      </c>
      <c r="BV24" s="40" t="s">
        <v>41</v>
      </c>
      <c r="BW24" s="40" t="str">
        <f t="shared" si="61"/>
        <v>-</v>
      </c>
      <c r="BX24" s="142"/>
      <c r="BY24" s="180"/>
      <c r="CA24" s="49" t="s">
        <v>169</v>
      </c>
      <c r="CB24" s="192" t="s">
        <v>142</v>
      </c>
      <c r="CC24" s="248">
        <f t="shared" si="62"/>
        <v>6.98</v>
      </c>
      <c r="CD24" s="248">
        <f t="shared" si="63"/>
        <v>5.55</v>
      </c>
      <c r="CE24" s="250">
        <f t="shared" si="76"/>
        <v>5</v>
      </c>
      <c r="CF24" s="248">
        <f t="shared" si="64"/>
        <v>4.78</v>
      </c>
      <c r="CI24" s="36">
        <f t="shared" si="7"/>
        <v>4</v>
      </c>
      <c r="CJ24" s="47">
        <f t="shared" si="77"/>
        <v>292</v>
      </c>
      <c r="CK24" s="47">
        <f t="shared" si="78"/>
        <v>292</v>
      </c>
      <c r="CL24" s="47">
        <f t="shared" si="79"/>
        <v>292</v>
      </c>
      <c r="CM24" s="47" t="s">
        <v>41</v>
      </c>
      <c r="CN24" s="47">
        <f t="shared" si="80"/>
        <v>292</v>
      </c>
      <c r="CO24" s="47">
        <f t="shared" si="81"/>
        <v>292</v>
      </c>
      <c r="CP24" s="47">
        <f t="shared" si="82"/>
        <v>292</v>
      </c>
      <c r="CQ24" s="47">
        <f t="shared" si="83"/>
        <v>292</v>
      </c>
      <c r="CR24" s="40">
        <f t="shared" si="65"/>
        <v>292</v>
      </c>
      <c r="CS24" s="47">
        <f t="shared" si="84"/>
        <v>292</v>
      </c>
      <c r="CT24" s="47">
        <f t="shared" si="66"/>
        <v>292</v>
      </c>
      <c r="CU24" s="47">
        <f t="shared" si="67"/>
        <v>292</v>
      </c>
      <c r="CV24" s="47">
        <f t="shared" si="68"/>
        <v>292</v>
      </c>
      <c r="CW24" s="47">
        <f t="shared" si="69"/>
        <v>292</v>
      </c>
      <c r="CX24" s="40">
        <f t="shared" si="85"/>
        <v>274</v>
      </c>
      <c r="CY24" s="40">
        <f t="shared" si="70"/>
        <v>274</v>
      </c>
      <c r="CZ24" s="40">
        <f t="shared" si="122"/>
        <v>261</v>
      </c>
      <c r="DA24" s="40">
        <v>261</v>
      </c>
      <c r="DB24" s="40">
        <f t="shared" si="86"/>
        <v>287</v>
      </c>
      <c r="DC24" s="40">
        <f t="shared" si="87"/>
        <v>261</v>
      </c>
      <c r="DD24" s="52"/>
      <c r="DF24" s="36">
        <f t="shared" si="8"/>
        <v>4</v>
      </c>
      <c r="DG24" s="47">
        <f t="shared" si="88"/>
        <v>232</v>
      </c>
      <c r="DH24" s="47">
        <f t="shared" si="89"/>
        <v>232</v>
      </c>
      <c r="DI24" s="47">
        <f t="shared" si="90"/>
        <v>232</v>
      </c>
      <c r="DJ24" s="47" t="s">
        <v>41</v>
      </c>
      <c r="DK24" s="47">
        <f t="shared" si="91"/>
        <v>232</v>
      </c>
      <c r="DL24" s="47">
        <f t="shared" si="92"/>
        <v>232</v>
      </c>
      <c r="DM24" s="47">
        <f t="shared" si="93"/>
        <v>232</v>
      </c>
      <c r="DN24" s="47">
        <f t="shared" si="94"/>
        <v>232</v>
      </c>
      <c r="DO24" s="40">
        <f t="shared" si="9"/>
        <v>232</v>
      </c>
      <c r="DP24" s="47">
        <f t="shared" si="95"/>
        <v>232</v>
      </c>
      <c r="DQ24" s="47">
        <f t="shared" si="71"/>
        <v>232</v>
      </c>
      <c r="DR24" s="47">
        <f t="shared" si="72"/>
        <v>232</v>
      </c>
      <c r="DS24" s="47">
        <f t="shared" si="10"/>
        <v>232</v>
      </c>
      <c r="DT24" s="47">
        <f t="shared" si="11"/>
        <v>232</v>
      </c>
      <c r="DU24" s="40">
        <f t="shared" si="96"/>
        <v>217</v>
      </c>
      <c r="DV24" s="202">
        <f t="shared" si="73"/>
        <v>217</v>
      </c>
      <c r="DW24" s="202">
        <f t="shared" si="97"/>
        <v>207</v>
      </c>
      <c r="DX24" s="202">
        <v>207</v>
      </c>
      <c r="DY24" s="40">
        <f t="shared" si="98"/>
        <v>228</v>
      </c>
      <c r="DZ24" s="202">
        <f t="shared" si="99"/>
        <v>207</v>
      </c>
      <c r="EA24" s="195"/>
      <c r="EC24" s="36">
        <f t="shared" si="12"/>
        <v>4</v>
      </c>
      <c r="ED24" s="47">
        <f t="shared" si="100"/>
        <v>200</v>
      </c>
      <c r="EE24" s="47">
        <f t="shared" si="101"/>
        <v>200</v>
      </c>
      <c r="EF24" s="47">
        <f t="shared" si="102"/>
        <v>200</v>
      </c>
      <c r="EG24" s="47" t="s">
        <v>41</v>
      </c>
      <c r="EH24" s="47">
        <f t="shared" si="103"/>
        <v>200</v>
      </c>
      <c r="EI24" s="47">
        <f t="shared" si="104"/>
        <v>200</v>
      </c>
      <c r="EJ24" s="47">
        <f t="shared" si="105"/>
        <v>200</v>
      </c>
      <c r="EK24" s="47">
        <f t="shared" si="106"/>
        <v>200</v>
      </c>
      <c r="EL24" s="40">
        <f t="shared" si="13"/>
        <v>200</v>
      </c>
      <c r="EM24" s="47">
        <f t="shared" si="107"/>
        <v>200</v>
      </c>
      <c r="EN24" s="47">
        <f t="shared" si="74"/>
        <v>200</v>
      </c>
      <c r="EO24" s="47">
        <f t="shared" si="75"/>
        <v>200</v>
      </c>
      <c r="EP24" s="47">
        <f t="shared" si="14"/>
        <v>200</v>
      </c>
      <c r="EQ24" s="47">
        <f t="shared" si="15"/>
        <v>200</v>
      </c>
      <c r="ER24" s="40">
        <f t="shared" si="108"/>
        <v>188</v>
      </c>
      <c r="ES24" s="40">
        <f t="shared" si="16"/>
        <v>188</v>
      </c>
      <c r="ET24" s="40">
        <f t="shared" si="109"/>
        <v>179</v>
      </c>
      <c r="EU24" s="40">
        <v>179</v>
      </c>
      <c r="EV24" s="40">
        <f t="shared" si="110"/>
        <v>197</v>
      </c>
      <c r="EW24" s="40">
        <f t="shared" si="111"/>
        <v>179</v>
      </c>
      <c r="EX24" s="195"/>
    </row>
    <row r="25" spans="1:154" x14ac:dyDescent="0.2">
      <c r="A25" s="49" t="s">
        <v>170</v>
      </c>
      <c r="B25" s="145" t="s">
        <v>142</v>
      </c>
      <c r="C25" s="40">
        <f t="shared" si="124"/>
        <v>42.63</v>
      </c>
      <c r="D25" s="40">
        <f t="shared" si="125"/>
        <v>31.36</v>
      </c>
      <c r="E25" s="40" t="str">
        <f t="shared" si="126"/>
        <v>-</v>
      </c>
      <c r="H25" s="83"/>
      <c r="I25" s="36">
        <f t="shared" si="0"/>
        <v>4</v>
      </c>
      <c r="J25" s="40">
        <f t="shared" si="112"/>
        <v>1782</v>
      </c>
      <c r="K25" s="40">
        <f t="shared" si="19"/>
        <v>1782</v>
      </c>
      <c r="L25" s="40">
        <f t="shared" si="20"/>
        <v>1782</v>
      </c>
      <c r="M25" s="40">
        <f t="shared" si="21"/>
        <v>1782</v>
      </c>
      <c r="N25" s="40">
        <f t="shared" si="22"/>
        <v>1782</v>
      </c>
      <c r="O25" s="40">
        <f t="shared" si="23"/>
        <v>1782</v>
      </c>
      <c r="P25" s="40">
        <f t="shared" si="24"/>
        <v>1782</v>
      </c>
      <c r="Q25" s="40">
        <f t="shared" si="25"/>
        <v>1782</v>
      </c>
      <c r="R25" s="40">
        <f t="shared" si="1"/>
        <v>1782</v>
      </c>
      <c r="S25" s="40">
        <f t="shared" si="26"/>
        <v>1782</v>
      </c>
      <c r="T25" s="40">
        <f t="shared" si="27"/>
        <v>1782</v>
      </c>
      <c r="U25" s="40">
        <f t="shared" si="28"/>
        <v>1782</v>
      </c>
      <c r="V25" s="40">
        <f t="shared" si="29"/>
        <v>1782</v>
      </c>
      <c r="W25" s="40">
        <f t="shared" si="30"/>
        <v>1782</v>
      </c>
      <c r="X25" s="40">
        <v>1636</v>
      </c>
      <c r="Y25" s="40">
        <f t="shared" si="2"/>
        <v>1636</v>
      </c>
      <c r="Z25" s="40">
        <f t="shared" si="113"/>
        <v>1636</v>
      </c>
      <c r="AA25" s="40">
        <f t="shared" si="119"/>
        <v>1980</v>
      </c>
      <c r="AB25" s="40">
        <f t="shared" si="114"/>
        <v>2178</v>
      </c>
      <c r="AC25" s="40">
        <f t="shared" si="31"/>
        <v>1980</v>
      </c>
      <c r="AD25" s="40"/>
      <c r="AE25" s="191"/>
      <c r="AF25" s="36">
        <f t="shared" si="32"/>
        <v>4</v>
      </c>
      <c r="AG25" s="145">
        <f t="shared" si="120"/>
        <v>1311</v>
      </c>
      <c r="AH25" s="145">
        <f t="shared" si="33"/>
        <v>1311</v>
      </c>
      <c r="AI25" s="145">
        <f t="shared" si="34"/>
        <v>1311</v>
      </c>
      <c r="AJ25" s="145">
        <f t="shared" si="35"/>
        <v>1311</v>
      </c>
      <c r="AK25" s="145">
        <f t="shared" si="36"/>
        <v>1311</v>
      </c>
      <c r="AL25" s="145">
        <f t="shared" si="37"/>
        <v>1311</v>
      </c>
      <c r="AM25" s="145">
        <f t="shared" si="38"/>
        <v>1311</v>
      </c>
      <c r="AN25" s="145">
        <f t="shared" si="39"/>
        <v>1311</v>
      </c>
      <c r="AO25" s="145">
        <f t="shared" si="3"/>
        <v>1311</v>
      </c>
      <c r="AP25" s="145">
        <f t="shared" si="40"/>
        <v>1311</v>
      </c>
      <c r="AQ25" s="145">
        <f t="shared" ref="AQ25:AQ44" si="127">AP25</f>
        <v>1311</v>
      </c>
      <c r="AR25" s="145">
        <f t="shared" si="42"/>
        <v>1311</v>
      </c>
      <c r="AS25" s="145">
        <f t="shared" si="4"/>
        <v>1311</v>
      </c>
      <c r="AT25" s="145">
        <f t="shared" si="5"/>
        <v>1311</v>
      </c>
      <c r="AU25" s="145">
        <v>1204</v>
      </c>
      <c r="AV25" s="145">
        <f t="shared" si="6"/>
        <v>1204</v>
      </c>
      <c r="AW25" s="145">
        <f t="shared" si="115"/>
        <v>1204</v>
      </c>
      <c r="AX25" s="145">
        <f t="shared" si="116"/>
        <v>1457</v>
      </c>
      <c r="AY25" s="145">
        <f t="shared" si="117"/>
        <v>1603</v>
      </c>
      <c r="AZ25" s="145">
        <f t="shared" si="43"/>
        <v>1457</v>
      </c>
      <c r="BA25" s="193"/>
      <c r="BB25" s="72"/>
      <c r="BC25" s="36">
        <f t="shared" si="44"/>
        <v>4</v>
      </c>
      <c r="BD25" s="40" t="s">
        <v>41</v>
      </c>
      <c r="BE25" s="40" t="s">
        <v>41</v>
      </c>
      <c r="BF25" s="40" t="s">
        <v>41</v>
      </c>
      <c r="BG25" s="40" t="s">
        <v>41</v>
      </c>
      <c r="BH25" s="40" t="s">
        <v>41</v>
      </c>
      <c r="BI25" s="40" t="s">
        <v>41</v>
      </c>
      <c r="BJ25" s="40" t="s">
        <v>41</v>
      </c>
      <c r="BK25" s="40" t="s">
        <v>41</v>
      </c>
      <c r="BL25" s="40" t="str">
        <f t="shared" si="53"/>
        <v>-</v>
      </c>
      <c r="BM25" s="40" t="s">
        <v>41</v>
      </c>
      <c r="BN25" s="40" t="str">
        <f t="shared" si="55"/>
        <v>-</v>
      </c>
      <c r="BO25" s="40" t="str">
        <f t="shared" si="56"/>
        <v>-</v>
      </c>
      <c r="BP25" s="40" t="str">
        <f t="shared" si="57"/>
        <v>-</v>
      </c>
      <c r="BQ25" s="40" t="str">
        <f t="shared" si="58"/>
        <v>-</v>
      </c>
      <c r="BR25" s="40" t="s">
        <v>41</v>
      </c>
      <c r="BS25" s="40" t="str">
        <f t="shared" si="59"/>
        <v>-</v>
      </c>
      <c r="BT25" s="40" t="str">
        <f t="shared" si="60"/>
        <v>-</v>
      </c>
      <c r="BU25" s="40" t="s">
        <v>41</v>
      </c>
      <c r="BV25" s="40" t="s">
        <v>41</v>
      </c>
      <c r="BW25" s="40" t="str">
        <f t="shared" si="61"/>
        <v>-</v>
      </c>
      <c r="BX25" s="193"/>
      <c r="BY25" s="180"/>
      <c r="CA25" s="49" t="s">
        <v>171</v>
      </c>
      <c r="CB25" s="192" t="s">
        <v>142</v>
      </c>
      <c r="CC25" s="248">
        <f t="shared" si="62"/>
        <v>28.37</v>
      </c>
      <c r="CD25" s="248">
        <f t="shared" si="63"/>
        <v>23.3</v>
      </c>
      <c r="CE25" s="250">
        <f t="shared" si="76"/>
        <v>21</v>
      </c>
      <c r="CF25" s="248">
        <f t="shared" si="64"/>
        <v>20.02</v>
      </c>
      <c r="CI25" s="36">
        <f t="shared" si="7"/>
        <v>4</v>
      </c>
      <c r="CJ25" s="47">
        <f t="shared" si="77"/>
        <v>1186</v>
      </c>
      <c r="CK25" s="47">
        <f t="shared" si="78"/>
        <v>1186</v>
      </c>
      <c r="CL25" s="47">
        <f t="shared" si="79"/>
        <v>1186</v>
      </c>
      <c r="CM25" s="47" t="s">
        <v>41</v>
      </c>
      <c r="CN25" s="47">
        <f t="shared" si="80"/>
        <v>1186</v>
      </c>
      <c r="CO25" s="47">
        <f t="shared" si="81"/>
        <v>1186</v>
      </c>
      <c r="CP25" s="47">
        <f t="shared" si="82"/>
        <v>1186</v>
      </c>
      <c r="CQ25" s="47">
        <f t="shared" si="83"/>
        <v>1186</v>
      </c>
      <c r="CR25" s="40">
        <f t="shared" si="65"/>
        <v>1186</v>
      </c>
      <c r="CS25" s="47">
        <f t="shared" si="84"/>
        <v>1186</v>
      </c>
      <c r="CT25" s="47">
        <f t="shared" si="66"/>
        <v>1186</v>
      </c>
      <c r="CU25" s="47">
        <f t="shared" si="67"/>
        <v>1186</v>
      </c>
      <c r="CV25" s="47">
        <f t="shared" si="68"/>
        <v>1186</v>
      </c>
      <c r="CW25" s="47">
        <f t="shared" si="69"/>
        <v>1186</v>
      </c>
      <c r="CX25" s="40">
        <f t="shared" si="85"/>
        <v>1112</v>
      </c>
      <c r="CY25" s="40">
        <f t="shared" si="70"/>
        <v>1112</v>
      </c>
      <c r="CZ25" s="40">
        <f t="shared" si="122"/>
        <v>1059</v>
      </c>
      <c r="DA25" s="40">
        <v>1059</v>
      </c>
      <c r="DB25" s="40">
        <f t="shared" si="86"/>
        <v>1165</v>
      </c>
      <c r="DC25" s="40">
        <f t="shared" si="87"/>
        <v>1059</v>
      </c>
      <c r="DD25" s="40"/>
      <c r="DF25" s="36">
        <f t="shared" si="8"/>
        <v>4</v>
      </c>
      <c r="DG25" s="47">
        <f t="shared" si="88"/>
        <v>974</v>
      </c>
      <c r="DH25" s="47">
        <f t="shared" si="89"/>
        <v>974</v>
      </c>
      <c r="DI25" s="47">
        <f t="shared" si="90"/>
        <v>974</v>
      </c>
      <c r="DJ25" s="47" t="s">
        <v>41</v>
      </c>
      <c r="DK25" s="47">
        <f t="shared" si="91"/>
        <v>974</v>
      </c>
      <c r="DL25" s="47">
        <f t="shared" si="92"/>
        <v>974</v>
      </c>
      <c r="DM25" s="47">
        <f t="shared" si="93"/>
        <v>974</v>
      </c>
      <c r="DN25" s="47">
        <f t="shared" si="94"/>
        <v>974</v>
      </c>
      <c r="DO25" s="40">
        <f t="shared" si="9"/>
        <v>974</v>
      </c>
      <c r="DP25" s="47">
        <f t="shared" si="95"/>
        <v>974</v>
      </c>
      <c r="DQ25" s="47">
        <f t="shared" si="71"/>
        <v>974</v>
      </c>
      <c r="DR25" s="47">
        <f t="shared" si="72"/>
        <v>974</v>
      </c>
      <c r="DS25" s="47">
        <f t="shared" si="10"/>
        <v>974</v>
      </c>
      <c r="DT25" s="47">
        <f t="shared" si="11"/>
        <v>974</v>
      </c>
      <c r="DU25" s="40">
        <f t="shared" si="96"/>
        <v>914</v>
      </c>
      <c r="DV25" s="40">
        <f t="shared" si="73"/>
        <v>914</v>
      </c>
      <c r="DW25" s="40">
        <f t="shared" si="97"/>
        <v>870</v>
      </c>
      <c r="DX25" s="40">
        <v>870</v>
      </c>
      <c r="DY25" s="40">
        <f t="shared" si="98"/>
        <v>957</v>
      </c>
      <c r="DZ25" s="40">
        <f t="shared" si="99"/>
        <v>870</v>
      </c>
      <c r="EA25" s="193"/>
      <c r="EC25" s="36">
        <f t="shared" si="12"/>
        <v>4</v>
      </c>
      <c r="ED25" s="47">
        <f t="shared" si="100"/>
        <v>837</v>
      </c>
      <c r="EE25" s="47">
        <f t="shared" si="101"/>
        <v>837</v>
      </c>
      <c r="EF25" s="47">
        <f t="shared" si="102"/>
        <v>837</v>
      </c>
      <c r="EG25" s="47" t="s">
        <v>41</v>
      </c>
      <c r="EH25" s="47">
        <f t="shared" si="103"/>
        <v>837</v>
      </c>
      <c r="EI25" s="47">
        <f t="shared" si="104"/>
        <v>837</v>
      </c>
      <c r="EJ25" s="47">
        <f t="shared" si="105"/>
        <v>837</v>
      </c>
      <c r="EK25" s="47">
        <f t="shared" si="106"/>
        <v>837</v>
      </c>
      <c r="EL25" s="40">
        <f t="shared" si="13"/>
        <v>837</v>
      </c>
      <c r="EM25" s="47">
        <f t="shared" si="107"/>
        <v>837</v>
      </c>
      <c r="EN25" s="47">
        <f t="shared" si="74"/>
        <v>837</v>
      </c>
      <c r="EO25" s="47">
        <f t="shared" si="75"/>
        <v>837</v>
      </c>
      <c r="EP25" s="47">
        <f t="shared" si="14"/>
        <v>837</v>
      </c>
      <c r="EQ25" s="47">
        <f t="shared" si="15"/>
        <v>837</v>
      </c>
      <c r="ER25" s="40">
        <f t="shared" si="108"/>
        <v>784</v>
      </c>
      <c r="ES25" s="40">
        <f t="shared" si="16"/>
        <v>784</v>
      </c>
      <c r="ET25" s="40">
        <f t="shared" si="109"/>
        <v>747</v>
      </c>
      <c r="EU25" s="40">
        <v>747</v>
      </c>
      <c r="EV25" s="40">
        <f t="shared" si="110"/>
        <v>822</v>
      </c>
      <c r="EW25" s="40">
        <f t="shared" si="111"/>
        <v>747</v>
      </c>
      <c r="EX25" s="193"/>
    </row>
    <row r="26" spans="1:154" x14ac:dyDescent="0.2">
      <c r="A26" s="49" t="s">
        <v>172</v>
      </c>
      <c r="B26" s="145" t="s">
        <v>142</v>
      </c>
      <c r="C26" s="40">
        <f t="shared" si="124"/>
        <v>7.97</v>
      </c>
      <c r="D26" s="40">
        <f t="shared" si="125"/>
        <v>5.12</v>
      </c>
      <c r="E26" s="40">
        <f t="shared" si="126"/>
        <v>4.26</v>
      </c>
      <c r="H26" s="83"/>
      <c r="I26" s="36">
        <f t="shared" si="0"/>
        <v>4</v>
      </c>
      <c r="J26" s="40">
        <f t="shared" si="112"/>
        <v>333</v>
      </c>
      <c r="K26" s="40">
        <f t="shared" si="19"/>
        <v>333</v>
      </c>
      <c r="L26" s="40">
        <f t="shared" si="20"/>
        <v>333</v>
      </c>
      <c r="M26" s="40">
        <f t="shared" si="21"/>
        <v>333</v>
      </c>
      <c r="N26" s="40">
        <f t="shared" si="22"/>
        <v>333</v>
      </c>
      <c r="O26" s="40">
        <f t="shared" si="23"/>
        <v>333</v>
      </c>
      <c r="P26" s="40">
        <f t="shared" si="24"/>
        <v>333</v>
      </c>
      <c r="Q26" s="40">
        <f t="shared" si="25"/>
        <v>333</v>
      </c>
      <c r="R26" s="40">
        <f t="shared" si="1"/>
        <v>333</v>
      </c>
      <c r="S26" s="40">
        <f t="shared" si="26"/>
        <v>333</v>
      </c>
      <c r="T26" s="40">
        <f t="shared" si="27"/>
        <v>333</v>
      </c>
      <c r="U26" s="40">
        <f t="shared" si="28"/>
        <v>333</v>
      </c>
      <c r="V26" s="40">
        <f t="shared" si="29"/>
        <v>333</v>
      </c>
      <c r="W26" s="40">
        <f t="shared" si="30"/>
        <v>333</v>
      </c>
      <c r="X26" s="40">
        <v>306</v>
      </c>
      <c r="Y26" s="40">
        <f t="shared" si="2"/>
        <v>306</v>
      </c>
      <c r="Z26" s="40">
        <f t="shared" si="113"/>
        <v>306</v>
      </c>
      <c r="AA26" s="40">
        <f t="shared" si="119"/>
        <v>370</v>
      </c>
      <c r="AB26" s="40">
        <f t="shared" si="114"/>
        <v>407</v>
      </c>
      <c r="AC26" s="40">
        <f t="shared" si="31"/>
        <v>370</v>
      </c>
      <c r="AD26" s="40"/>
      <c r="AE26" s="191"/>
      <c r="AF26" s="36">
        <f t="shared" si="32"/>
        <v>4</v>
      </c>
      <c r="AG26" s="145">
        <f t="shared" si="120"/>
        <v>214</v>
      </c>
      <c r="AH26" s="145">
        <f t="shared" si="33"/>
        <v>214</v>
      </c>
      <c r="AI26" s="145">
        <f t="shared" si="34"/>
        <v>214</v>
      </c>
      <c r="AJ26" s="145">
        <f t="shared" si="35"/>
        <v>214</v>
      </c>
      <c r="AK26" s="145">
        <f t="shared" si="36"/>
        <v>214</v>
      </c>
      <c r="AL26" s="145">
        <f t="shared" si="37"/>
        <v>214</v>
      </c>
      <c r="AM26" s="145">
        <f t="shared" si="38"/>
        <v>214</v>
      </c>
      <c r="AN26" s="145">
        <f t="shared" si="39"/>
        <v>214</v>
      </c>
      <c r="AO26" s="145">
        <f t="shared" si="3"/>
        <v>214</v>
      </c>
      <c r="AP26" s="145">
        <f t="shared" si="40"/>
        <v>214</v>
      </c>
      <c r="AQ26" s="145">
        <f t="shared" si="127"/>
        <v>214</v>
      </c>
      <c r="AR26" s="145">
        <f t="shared" si="42"/>
        <v>214</v>
      </c>
      <c r="AS26" s="145">
        <f t="shared" si="4"/>
        <v>214</v>
      </c>
      <c r="AT26" s="145">
        <f t="shared" si="5"/>
        <v>214</v>
      </c>
      <c r="AU26" s="145">
        <v>197</v>
      </c>
      <c r="AV26" s="145">
        <f t="shared" si="6"/>
        <v>197</v>
      </c>
      <c r="AW26" s="145">
        <f t="shared" si="115"/>
        <v>197</v>
      </c>
      <c r="AX26" s="145">
        <f t="shared" si="116"/>
        <v>238</v>
      </c>
      <c r="AY26" s="145">
        <f t="shared" si="117"/>
        <v>262</v>
      </c>
      <c r="AZ26" s="145">
        <f t="shared" si="43"/>
        <v>238</v>
      </c>
      <c r="BA26" s="142"/>
      <c r="BB26" s="172"/>
      <c r="BC26" s="36">
        <f t="shared" si="44"/>
        <v>4</v>
      </c>
      <c r="BD26" s="40">
        <f>ROUND((BU26*0.9),0)</f>
        <v>178</v>
      </c>
      <c r="BE26" s="40">
        <f t="shared" si="46"/>
        <v>178</v>
      </c>
      <c r="BF26" s="40">
        <f t="shared" si="47"/>
        <v>178</v>
      </c>
      <c r="BG26" s="40">
        <f t="shared" si="48"/>
        <v>178</v>
      </c>
      <c r="BH26" s="40">
        <f t="shared" si="49"/>
        <v>178</v>
      </c>
      <c r="BI26" s="40">
        <f t="shared" si="50"/>
        <v>178</v>
      </c>
      <c r="BJ26" s="40">
        <f t="shared" si="51"/>
        <v>178</v>
      </c>
      <c r="BK26" s="40">
        <f t="shared" si="52"/>
        <v>178</v>
      </c>
      <c r="BL26" s="40">
        <f t="shared" si="53"/>
        <v>178</v>
      </c>
      <c r="BM26" s="40">
        <f t="shared" si="54"/>
        <v>178</v>
      </c>
      <c r="BN26" s="40">
        <f t="shared" si="55"/>
        <v>178</v>
      </c>
      <c r="BO26" s="40">
        <f t="shared" si="56"/>
        <v>178</v>
      </c>
      <c r="BP26" s="40">
        <f t="shared" si="57"/>
        <v>178</v>
      </c>
      <c r="BQ26" s="40">
        <f t="shared" si="58"/>
        <v>178</v>
      </c>
      <c r="BR26" s="40">
        <v>164</v>
      </c>
      <c r="BS26" s="40">
        <f t="shared" si="59"/>
        <v>164</v>
      </c>
      <c r="BT26" s="40">
        <f t="shared" si="60"/>
        <v>164</v>
      </c>
      <c r="BU26" s="40">
        <f>ROUND((BR26*1.21),0)</f>
        <v>198</v>
      </c>
      <c r="BV26" s="40">
        <f t="shared" si="118"/>
        <v>218</v>
      </c>
      <c r="BW26" s="40">
        <f t="shared" si="61"/>
        <v>198</v>
      </c>
      <c r="BX26" s="142"/>
      <c r="BY26" s="180"/>
      <c r="CA26" s="49" t="s">
        <v>173</v>
      </c>
      <c r="CB26" s="192" t="s">
        <v>142</v>
      </c>
      <c r="CC26" s="248">
        <f t="shared" si="62"/>
        <v>28.37</v>
      </c>
      <c r="CD26" s="248">
        <f t="shared" si="63"/>
        <v>23.3</v>
      </c>
      <c r="CE26" s="250">
        <f t="shared" si="76"/>
        <v>21</v>
      </c>
      <c r="CF26" s="248">
        <f t="shared" si="64"/>
        <v>20.02</v>
      </c>
      <c r="CI26" s="36">
        <f t="shared" si="7"/>
        <v>4</v>
      </c>
      <c r="CJ26" s="47">
        <f t="shared" si="77"/>
        <v>1186</v>
      </c>
      <c r="CK26" s="47">
        <f t="shared" si="78"/>
        <v>1186</v>
      </c>
      <c r="CL26" s="47">
        <f t="shared" si="79"/>
        <v>1186</v>
      </c>
      <c r="CM26" s="47" t="s">
        <v>41</v>
      </c>
      <c r="CN26" s="47">
        <f t="shared" si="80"/>
        <v>1186</v>
      </c>
      <c r="CO26" s="47">
        <f t="shared" si="81"/>
        <v>1186</v>
      </c>
      <c r="CP26" s="47">
        <f t="shared" si="82"/>
        <v>1186</v>
      </c>
      <c r="CQ26" s="47">
        <f t="shared" si="83"/>
        <v>1186</v>
      </c>
      <c r="CR26" s="40">
        <f t="shared" si="65"/>
        <v>1186</v>
      </c>
      <c r="CS26" s="47">
        <f t="shared" si="84"/>
        <v>1186</v>
      </c>
      <c r="CT26" s="47">
        <f t="shared" si="66"/>
        <v>1186</v>
      </c>
      <c r="CU26" s="47">
        <f t="shared" si="67"/>
        <v>1186</v>
      </c>
      <c r="CV26" s="47">
        <f t="shared" si="68"/>
        <v>1186</v>
      </c>
      <c r="CW26" s="47">
        <f t="shared" si="69"/>
        <v>1186</v>
      </c>
      <c r="CX26" s="40">
        <f t="shared" si="85"/>
        <v>1112</v>
      </c>
      <c r="CY26" s="40">
        <f t="shared" si="70"/>
        <v>1112</v>
      </c>
      <c r="CZ26" s="40">
        <f t="shared" si="122"/>
        <v>1059</v>
      </c>
      <c r="DA26" s="40">
        <v>1059</v>
      </c>
      <c r="DB26" s="40">
        <f t="shared" si="86"/>
        <v>1165</v>
      </c>
      <c r="DC26" s="40">
        <f t="shared" si="87"/>
        <v>1059</v>
      </c>
      <c r="DD26" s="52"/>
      <c r="DF26" s="36">
        <f t="shared" si="8"/>
        <v>4</v>
      </c>
      <c r="DG26" s="47">
        <f t="shared" si="88"/>
        <v>974</v>
      </c>
      <c r="DH26" s="47">
        <f t="shared" si="89"/>
        <v>974</v>
      </c>
      <c r="DI26" s="47">
        <f t="shared" si="90"/>
        <v>974</v>
      </c>
      <c r="DJ26" s="47" t="s">
        <v>41</v>
      </c>
      <c r="DK26" s="47">
        <f t="shared" si="91"/>
        <v>974</v>
      </c>
      <c r="DL26" s="47">
        <f t="shared" si="92"/>
        <v>974</v>
      </c>
      <c r="DM26" s="47">
        <f t="shared" si="93"/>
        <v>974</v>
      </c>
      <c r="DN26" s="47">
        <f t="shared" si="94"/>
        <v>974</v>
      </c>
      <c r="DO26" s="40">
        <f t="shared" si="9"/>
        <v>974</v>
      </c>
      <c r="DP26" s="47">
        <f t="shared" si="95"/>
        <v>974</v>
      </c>
      <c r="DQ26" s="47">
        <f t="shared" si="71"/>
        <v>974</v>
      </c>
      <c r="DR26" s="47">
        <f t="shared" si="72"/>
        <v>974</v>
      </c>
      <c r="DS26" s="47">
        <f t="shared" si="10"/>
        <v>974</v>
      </c>
      <c r="DT26" s="47">
        <f t="shared" si="11"/>
        <v>974</v>
      </c>
      <c r="DU26" s="40">
        <f t="shared" si="96"/>
        <v>914</v>
      </c>
      <c r="DV26" s="40">
        <f t="shared" si="73"/>
        <v>914</v>
      </c>
      <c r="DW26" s="40">
        <f t="shared" si="97"/>
        <v>870</v>
      </c>
      <c r="DX26" s="40">
        <v>870</v>
      </c>
      <c r="DY26" s="40">
        <f t="shared" si="98"/>
        <v>957</v>
      </c>
      <c r="DZ26" s="40">
        <f t="shared" si="99"/>
        <v>870</v>
      </c>
      <c r="EA26" s="195"/>
      <c r="EC26" s="36">
        <f t="shared" si="12"/>
        <v>4</v>
      </c>
      <c r="ED26" s="47">
        <f t="shared" si="100"/>
        <v>837</v>
      </c>
      <c r="EE26" s="47">
        <f t="shared" si="101"/>
        <v>837</v>
      </c>
      <c r="EF26" s="47">
        <f t="shared" si="102"/>
        <v>837</v>
      </c>
      <c r="EG26" s="47" t="s">
        <v>41</v>
      </c>
      <c r="EH26" s="47">
        <f t="shared" si="103"/>
        <v>837</v>
      </c>
      <c r="EI26" s="47">
        <f t="shared" si="104"/>
        <v>837</v>
      </c>
      <c r="EJ26" s="47">
        <f t="shared" si="105"/>
        <v>837</v>
      </c>
      <c r="EK26" s="47">
        <f t="shared" si="106"/>
        <v>837</v>
      </c>
      <c r="EL26" s="40">
        <f t="shared" si="13"/>
        <v>837</v>
      </c>
      <c r="EM26" s="47">
        <f t="shared" si="107"/>
        <v>837</v>
      </c>
      <c r="EN26" s="47">
        <f t="shared" si="74"/>
        <v>837</v>
      </c>
      <c r="EO26" s="47">
        <f t="shared" si="75"/>
        <v>837</v>
      </c>
      <c r="EP26" s="47">
        <f t="shared" si="14"/>
        <v>837</v>
      </c>
      <c r="EQ26" s="47">
        <f t="shared" si="15"/>
        <v>837</v>
      </c>
      <c r="ER26" s="40">
        <f t="shared" si="108"/>
        <v>784</v>
      </c>
      <c r="ES26" s="40">
        <f t="shared" si="16"/>
        <v>784</v>
      </c>
      <c r="ET26" s="40">
        <f t="shared" si="109"/>
        <v>747</v>
      </c>
      <c r="EU26" s="40">
        <v>747</v>
      </c>
      <c r="EV26" s="40">
        <f t="shared" si="110"/>
        <v>822</v>
      </c>
      <c r="EW26" s="40">
        <f t="shared" si="111"/>
        <v>747</v>
      </c>
      <c r="EX26" s="195"/>
    </row>
    <row r="27" spans="1:154" ht="25.5" x14ac:dyDescent="0.2">
      <c r="A27" s="49" t="s">
        <v>121</v>
      </c>
      <c r="B27" s="145" t="s">
        <v>142</v>
      </c>
      <c r="C27" s="40">
        <f t="shared" si="124"/>
        <v>6.17</v>
      </c>
      <c r="D27" s="40">
        <f t="shared" si="125"/>
        <v>5.26</v>
      </c>
      <c r="E27" s="40">
        <f t="shared" si="126"/>
        <v>4.57</v>
      </c>
      <c r="H27" s="83"/>
      <c r="I27" s="36">
        <f t="shared" si="0"/>
        <v>4</v>
      </c>
      <c r="J27" s="40">
        <f t="shared" si="112"/>
        <v>258</v>
      </c>
      <c r="K27" s="40">
        <f t="shared" si="19"/>
        <v>258</v>
      </c>
      <c r="L27" s="40">
        <f t="shared" si="20"/>
        <v>258</v>
      </c>
      <c r="M27" s="40">
        <f t="shared" si="21"/>
        <v>258</v>
      </c>
      <c r="N27" s="40">
        <f t="shared" si="22"/>
        <v>258</v>
      </c>
      <c r="O27" s="40">
        <f t="shared" si="23"/>
        <v>258</v>
      </c>
      <c r="P27" s="40">
        <f t="shared" si="24"/>
        <v>258</v>
      </c>
      <c r="Q27" s="40">
        <f t="shared" si="25"/>
        <v>258</v>
      </c>
      <c r="R27" s="40">
        <f t="shared" si="1"/>
        <v>258</v>
      </c>
      <c r="S27" s="40">
        <f t="shared" si="26"/>
        <v>258</v>
      </c>
      <c r="T27" s="40">
        <f t="shared" si="27"/>
        <v>258</v>
      </c>
      <c r="U27" s="40">
        <f t="shared" si="28"/>
        <v>258</v>
      </c>
      <c r="V27" s="40">
        <f t="shared" si="29"/>
        <v>258</v>
      </c>
      <c r="W27" s="40">
        <f t="shared" si="30"/>
        <v>258</v>
      </c>
      <c r="X27" s="40">
        <v>237</v>
      </c>
      <c r="Y27" s="40">
        <f t="shared" si="2"/>
        <v>237</v>
      </c>
      <c r="Z27" s="40">
        <f t="shared" si="113"/>
        <v>237</v>
      </c>
      <c r="AA27" s="40">
        <f t="shared" si="119"/>
        <v>287</v>
      </c>
      <c r="AB27" s="40">
        <f t="shared" si="114"/>
        <v>316</v>
      </c>
      <c r="AC27" s="40">
        <f t="shared" si="31"/>
        <v>287</v>
      </c>
      <c r="AD27" s="40"/>
      <c r="AE27" s="191"/>
      <c r="AF27" s="36">
        <f t="shared" si="32"/>
        <v>4</v>
      </c>
      <c r="AG27" s="145">
        <f t="shared" si="120"/>
        <v>220</v>
      </c>
      <c r="AH27" s="145">
        <f t="shared" si="33"/>
        <v>220</v>
      </c>
      <c r="AI27" s="145">
        <f t="shared" si="34"/>
        <v>220</v>
      </c>
      <c r="AJ27" s="145">
        <f t="shared" si="35"/>
        <v>220</v>
      </c>
      <c r="AK27" s="145">
        <f t="shared" si="36"/>
        <v>220</v>
      </c>
      <c r="AL27" s="145">
        <f t="shared" si="37"/>
        <v>220</v>
      </c>
      <c r="AM27" s="145">
        <f t="shared" si="38"/>
        <v>220</v>
      </c>
      <c r="AN27" s="145">
        <f t="shared" si="39"/>
        <v>220</v>
      </c>
      <c r="AO27" s="145">
        <f t="shared" si="3"/>
        <v>220</v>
      </c>
      <c r="AP27" s="145">
        <f t="shared" si="40"/>
        <v>220</v>
      </c>
      <c r="AQ27" s="145">
        <f t="shared" si="127"/>
        <v>220</v>
      </c>
      <c r="AR27" s="145">
        <f t="shared" si="42"/>
        <v>220</v>
      </c>
      <c r="AS27" s="145">
        <f t="shared" si="4"/>
        <v>220</v>
      </c>
      <c r="AT27" s="145">
        <f t="shared" si="5"/>
        <v>220</v>
      </c>
      <c r="AU27" s="145">
        <v>202</v>
      </c>
      <c r="AV27" s="145">
        <f t="shared" si="6"/>
        <v>202</v>
      </c>
      <c r="AW27" s="145">
        <f t="shared" si="115"/>
        <v>202</v>
      </c>
      <c r="AX27" s="145">
        <f t="shared" si="116"/>
        <v>244</v>
      </c>
      <c r="AY27" s="145">
        <f t="shared" si="117"/>
        <v>268</v>
      </c>
      <c r="AZ27" s="145">
        <f t="shared" si="43"/>
        <v>244</v>
      </c>
      <c r="BA27" s="193"/>
      <c r="BB27" s="72"/>
      <c r="BC27" s="36">
        <f t="shared" si="44"/>
        <v>4</v>
      </c>
      <c r="BD27" s="40">
        <f>ROUND((BU27*0.9),0)</f>
        <v>191</v>
      </c>
      <c r="BE27" s="40">
        <f t="shared" si="46"/>
        <v>191</v>
      </c>
      <c r="BF27" s="40">
        <f t="shared" si="47"/>
        <v>191</v>
      </c>
      <c r="BG27" s="40">
        <f t="shared" si="48"/>
        <v>191</v>
      </c>
      <c r="BH27" s="40">
        <f t="shared" si="49"/>
        <v>191</v>
      </c>
      <c r="BI27" s="40">
        <f t="shared" si="50"/>
        <v>191</v>
      </c>
      <c r="BJ27" s="40">
        <f t="shared" si="51"/>
        <v>191</v>
      </c>
      <c r="BK27" s="40">
        <f t="shared" si="52"/>
        <v>191</v>
      </c>
      <c r="BL27" s="40">
        <f t="shared" si="53"/>
        <v>191</v>
      </c>
      <c r="BM27" s="40">
        <f t="shared" si="54"/>
        <v>191</v>
      </c>
      <c r="BN27" s="40">
        <f t="shared" si="55"/>
        <v>191</v>
      </c>
      <c r="BO27" s="40">
        <f t="shared" si="56"/>
        <v>191</v>
      </c>
      <c r="BP27" s="40">
        <f t="shared" si="57"/>
        <v>191</v>
      </c>
      <c r="BQ27" s="40">
        <f t="shared" si="58"/>
        <v>191</v>
      </c>
      <c r="BR27" s="40">
        <v>175</v>
      </c>
      <c r="BS27" s="40">
        <f t="shared" si="59"/>
        <v>175</v>
      </c>
      <c r="BT27" s="40">
        <f t="shared" si="60"/>
        <v>175</v>
      </c>
      <c r="BU27" s="40">
        <f>ROUND((BR27*1.21),0)</f>
        <v>212</v>
      </c>
      <c r="BV27" s="40">
        <f t="shared" si="118"/>
        <v>233</v>
      </c>
      <c r="BW27" s="40">
        <f t="shared" si="61"/>
        <v>212</v>
      </c>
      <c r="BX27" s="193"/>
      <c r="BY27" s="180"/>
      <c r="CA27" s="49" t="s">
        <v>174</v>
      </c>
      <c r="CB27" s="192" t="s">
        <v>142</v>
      </c>
      <c r="CC27" s="248">
        <f t="shared" si="62"/>
        <v>8.7799999999999994</v>
      </c>
      <c r="CD27" s="248">
        <f t="shared" si="63"/>
        <v>8.32</v>
      </c>
      <c r="CE27" s="250">
        <f t="shared" si="76"/>
        <v>7</v>
      </c>
      <c r="CF27" s="248">
        <f t="shared" si="64"/>
        <v>6.89</v>
      </c>
      <c r="CI27" s="36">
        <f t="shared" si="7"/>
        <v>4</v>
      </c>
      <c r="CJ27" s="47">
        <f t="shared" si="77"/>
        <v>367</v>
      </c>
      <c r="CK27" s="47">
        <f t="shared" si="78"/>
        <v>367</v>
      </c>
      <c r="CL27" s="47">
        <f t="shared" si="79"/>
        <v>367</v>
      </c>
      <c r="CM27" s="47" t="s">
        <v>41</v>
      </c>
      <c r="CN27" s="47">
        <f t="shared" si="80"/>
        <v>367</v>
      </c>
      <c r="CO27" s="47">
        <f t="shared" si="81"/>
        <v>367</v>
      </c>
      <c r="CP27" s="47">
        <f t="shared" si="82"/>
        <v>367</v>
      </c>
      <c r="CQ27" s="47">
        <f t="shared" si="83"/>
        <v>367</v>
      </c>
      <c r="CR27" s="40">
        <f t="shared" si="65"/>
        <v>367</v>
      </c>
      <c r="CS27" s="47">
        <f t="shared" si="84"/>
        <v>367</v>
      </c>
      <c r="CT27" s="47">
        <f t="shared" si="66"/>
        <v>367</v>
      </c>
      <c r="CU27" s="47">
        <f t="shared" si="67"/>
        <v>367</v>
      </c>
      <c r="CV27" s="47">
        <f t="shared" si="68"/>
        <v>367</v>
      </c>
      <c r="CW27" s="47">
        <f t="shared" si="69"/>
        <v>367</v>
      </c>
      <c r="CX27" s="40">
        <f t="shared" si="85"/>
        <v>344</v>
      </c>
      <c r="CY27" s="40">
        <f t="shared" si="70"/>
        <v>344</v>
      </c>
      <c r="CZ27" s="40">
        <f t="shared" si="122"/>
        <v>328</v>
      </c>
      <c r="DA27" s="40">
        <v>328</v>
      </c>
      <c r="DB27" s="40">
        <f t="shared" si="86"/>
        <v>361</v>
      </c>
      <c r="DC27" s="40">
        <f t="shared" si="87"/>
        <v>328</v>
      </c>
      <c r="DD27" s="40"/>
      <c r="DF27" s="36">
        <f t="shared" si="8"/>
        <v>4</v>
      </c>
      <c r="DG27" s="47">
        <f t="shared" si="88"/>
        <v>348</v>
      </c>
      <c r="DH27" s="47">
        <f t="shared" si="89"/>
        <v>348</v>
      </c>
      <c r="DI27" s="47">
        <f t="shared" si="90"/>
        <v>348</v>
      </c>
      <c r="DJ27" s="47" t="s">
        <v>41</v>
      </c>
      <c r="DK27" s="47">
        <f t="shared" si="91"/>
        <v>348</v>
      </c>
      <c r="DL27" s="47">
        <f t="shared" si="92"/>
        <v>348</v>
      </c>
      <c r="DM27" s="47">
        <f t="shared" si="93"/>
        <v>348</v>
      </c>
      <c r="DN27" s="47">
        <f t="shared" si="94"/>
        <v>348</v>
      </c>
      <c r="DO27" s="40">
        <f t="shared" si="9"/>
        <v>348</v>
      </c>
      <c r="DP27" s="47">
        <f t="shared" si="95"/>
        <v>348</v>
      </c>
      <c r="DQ27" s="47">
        <f t="shared" si="71"/>
        <v>348</v>
      </c>
      <c r="DR27" s="47">
        <f t="shared" si="72"/>
        <v>348</v>
      </c>
      <c r="DS27" s="47">
        <f t="shared" si="10"/>
        <v>348</v>
      </c>
      <c r="DT27" s="47">
        <f t="shared" si="11"/>
        <v>348</v>
      </c>
      <c r="DU27" s="40">
        <f t="shared" si="96"/>
        <v>327</v>
      </c>
      <c r="DV27" s="40">
        <f t="shared" si="73"/>
        <v>327</v>
      </c>
      <c r="DW27" s="40">
        <f t="shared" si="97"/>
        <v>311</v>
      </c>
      <c r="DX27" s="40">
        <v>311</v>
      </c>
      <c r="DY27" s="40">
        <f t="shared" si="98"/>
        <v>342</v>
      </c>
      <c r="DZ27" s="40">
        <f t="shared" si="99"/>
        <v>311</v>
      </c>
      <c r="EA27" s="193"/>
      <c r="EC27" s="36">
        <f t="shared" si="12"/>
        <v>4</v>
      </c>
      <c r="ED27" s="47">
        <f t="shared" si="100"/>
        <v>288</v>
      </c>
      <c r="EE27" s="47">
        <f t="shared" si="101"/>
        <v>288</v>
      </c>
      <c r="EF27" s="47">
        <f t="shared" si="102"/>
        <v>288</v>
      </c>
      <c r="EG27" s="47" t="s">
        <v>41</v>
      </c>
      <c r="EH27" s="47">
        <f t="shared" si="103"/>
        <v>288</v>
      </c>
      <c r="EI27" s="47">
        <f t="shared" si="104"/>
        <v>288</v>
      </c>
      <c r="EJ27" s="47">
        <f t="shared" si="105"/>
        <v>288</v>
      </c>
      <c r="EK27" s="47">
        <f t="shared" si="106"/>
        <v>288</v>
      </c>
      <c r="EL27" s="40">
        <f t="shared" si="13"/>
        <v>288</v>
      </c>
      <c r="EM27" s="47">
        <f t="shared" si="107"/>
        <v>288</v>
      </c>
      <c r="EN27" s="47">
        <f t="shared" si="74"/>
        <v>288</v>
      </c>
      <c r="EO27" s="47">
        <f t="shared" si="75"/>
        <v>288</v>
      </c>
      <c r="EP27" s="47">
        <f t="shared" si="14"/>
        <v>288</v>
      </c>
      <c r="EQ27" s="47">
        <f t="shared" si="15"/>
        <v>288</v>
      </c>
      <c r="ER27" s="40">
        <f t="shared" si="108"/>
        <v>270</v>
      </c>
      <c r="ES27" s="40">
        <f t="shared" si="16"/>
        <v>270</v>
      </c>
      <c r="ET27" s="40">
        <f t="shared" si="109"/>
        <v>257</v>
      </c>
      <c r="EU27" s="40">
        <v>257</v>
      </c>
      <c r="EV27" s="40">
        <f t="shared" si="110"/>
        <v>283</v>
      </c>
      <c r="EW27" s="40">
        <f t="shared" si="111"/>
        <v>257</v>
      </c>
      <c r="EX27" s="193"/>
    </row>
    <row r="28" spans="1:154" ht="25.5" x14ac:dyDescent="0.2">
      <c r="A28" s="49" t="s">
        <v>122</v>
      </c>
      <c r="B28" s="145" t="s">
        <v>142</v>
      </c>
      <c r="C28" s="40">
        <f t="shared" si="124"/>
        <v>4.71</v>
      </c>
      <c r="D28" s="40">
        <f t="shared" si="125"/>
        <v>3.85</v>
      </c>
      <c r="E28" s="40">
        <f t="shared" si="126"/>
        <v>3.42</v>
      </c>
      <c r="H28" s="83"/>
      <c r="I28" s="36">
        <f t="shared" si="0"/>
        <v>4</v>
      </c>
      <c r="J28" s="40">
        <f t="shared" si="112"/>
        <v>197</v>
      </c>
      <c r="K28" s="40">
        <f t="shared" si="19"/>
        <v>197</v>
      </c>
      <c r="L28" s="40">
        <f t="shared" si="20"/>
        <v>197</v>
      </c>
      <c r="M28" s="40">
        <f t="shared" si="21"/>
        <v>197</v>
      </c>
      <c r="N28" s="40">
        <f t="shared" si="22"/>
        <v>197</v>
      </c>
      <c r="O28" s="40">
        <f t="shared" si="23"/>
        <v>197</v>
      </c>
      <c r="P28" s="40">
        <f t="shared" si="24"/>
        <v>197</v>
      </c>
      <c r="Q28" s="40">
        <f t="shared" si="25"/>
        <v>197</v>
      </c>
      <c r="R28" s="40">
        <f t="shared" si="1"/>
        <v>197</v>
      </c>
      <c r="S28" s="40">
        <f t="shared" si="26"/>
        <v>197</v>
      </c>
      <c r="T28" s="40">
        <f t="shared" si="27"/>
        <v>197</v>
      </c>
      <c r="U28" s="40">
        <f t="shared" si="28"/>
        <v>197</v>
      </c>
      <c r="V28" s="40">
        <f t="shared" si="29"/>
        <v>197</v>
      </c>
      <c r="W28" s="40">
        <f t="shared" si="30"/>
        <v>197</v>
      </c>
      <c r="X28" s="40">
        <v>181</v>
      </c>
      <c r="Y28" s="40">
        <f t="shared" si="2"/>
        <v>181</v>
      </c>
      <c r="Z28" s="40">
        <f t="shared" si="113"/>
        <v>181</v>
      </c>
      <c r="AA28" s="40">
        <f t="shared" si="119"/>
        <v>219</v>
      </c>
      <c r="AB28" s="40">
        <f t="shared" si="114"/>
        <v>241</v>
      </c>
      <c r="AC28" s="40">
        <f t="shared" si="31"/>
        <v>219</v>
      </c>
      <c r="AD28" s="40"/>
      <c r="AE28" s="191"/>
      <c r="AF28" s="36">
        <f t="shared" si="32"/>
        <v>4</v>
      </c>
      <c r="AG28" s="145">
        <f t="shared" si="120"/>
        <v>161</v>
      </c>
      <c r="AH28" s="145">
        <f t="shared" si="33"/>
        <v>161</v>
      </c>
      <c r="AI28" s="145">
        <f t="shared" si="34"/>
        <v>161</v>
      </c>
      <c r="AJ28" s="145">
        <f t="shared" si="35"/>
        <v>161</v>
      </c>
      <c r="AK28" s="145">
        <f t="shared" si="36"/>
        <v>161</v>
      </c>
      <c r="AL28" s="145">
        <f t="shared" si="37"/>
        <v>161</v>
      </c>
      <c r="AM28" s="145">
        <f t="shared" si="38"/>
        <v>161</v>
      </c>
      <c r="AN28" s="145">
        <f t="shared" si="39"/>
        <v>161</v>
      </c>
      <c r="AO28" s="145">
        <f t="shared" si="3"/>
        <v>161</v>
      </c>
      <c r="AP28" s="145">
        <f t="shared" si="40"/>
        <v>161</v>
      </c>
      <c r="AQ28" s="145">
        <f t="shared" si="127"/>
        <v>161</v>
      </c>
      <c r="AR28" s="145">
        <f t="shared" si="42"/>
        <v>161</v>
      </c>
      <c r="AS28" s="145">
        <f t="shared" si="4"/>
        <v>161</v>
      </c>
      <c r="AT28" s="145">
        <f t="shared" si="5"/>
        <v>161</v>
      </c>
      <c r="AU28" s="145">
        <v>148</v>
      </c>
      <c r="AV28" s="145">
        <f t="shared" si="6"/>
        <v>148</v>
      </c>
      <c r="AW28" s="145">
        <f t="shared" si="115"/>
        <v>148</v>
      </c>
      <c r="AX28" s="145">
        <f t="shared" si="116"/>
        <v>179</v>
      </c>
      <c r="AY28" s="145">
        <f t="shared" si="117"/>
        <v>197</v>
      </c>
      <c r="AZ28" s="145">
        <f t="shared" si="43"/>
        <v>179</v>
      </c>
      <c r="BA28" s="142"/>
      <c r="BB28" s="172"/>
      <c r="BC28" s="36">
        <f t="shared" si="44"/>
        <v>4</v>
      </c>
      <c r="BD28" s="40">
        <f>ROUND((BU28*0.9),0)</f>
        <v>143</v>
      </c>
      <c r="BE28" s="40">
        <f t="shared" si="46"/>
        <v>143</v>
      </c>
      <c r="BF28" s="40">
        <f t="shared" si="47"/>
        <v>143</v>
      </c>
      <c r="BG28" s="40">
        <f t="shared" si="48"/>
        <v>143</v>
      </c>
      <c r="BH28" s="40">
        <f t="shared" si="49"/>
        <v>143</v>
      </c>
      <c r="BI28" s="40">
        <f t="shared" si="50"/>
        <v>143</v>
      </c>
      <c r="BJ28" s="40">
        <f t="shared" si="51"/>
        <v>143</v>
      </c>
      <c r="BK28" s="40">
        <f t="shared" si="52"/>
        <v>143</v>
      </c>
      <c r="BL28" s="40">
        <f t="shared" si="53"/>
        <v>143</v>
      </c>
      <c r="BM28" s="40">
        <f t="shared" si="54"/>
        <v>143</v>
      </c>
      <c r="BN28" s="40">
        <f t="shared" si="55"/>
        <v>143</v>
      </c>
      <c r="BO28" s="40">
        <f t="shared" si="56"/>
        <v>143</v>
      </c>
      <c r="BP28" s="40">
        <f t="shared" si="57"/>
        <v>143</v>
      </c>
      <c r="BQ28" s="40">
        <f t="shared" si="58"/>
        <v>143</v>
      </c>
      <c r="BR28" s="40">
        <v>131</v>
      </c>
      <c r="BS28" s="40">
        <f t="shared" si="59"/>
        <v>131</v>
      </c>
      <c r="BT28" s="40">
        <f t="shared" si="60"/>
        <v>131</v>
      </c>
      <c r="BU28" s="40">
        <f>ROUND((BR28*1.21),0)</f>
        <v>159</v>
      </c>
      <c r="BV28" s="40">
        <f t="shared" si="118"/>
        <v>175</v>
      </c>
      <c r="BW28" s="40">
        <f t="shared" si="61"/>
        <v>159</v>
      </c>
      <c r="BX28" s="142"/>
      <c r="BY28" s="180"/>
      <c r="CA28" s="49" t="s">
        <v>175</v>
      </c>
      <c r="CB28" s="47" t="s">
        <v>142</v>
      </c>
      <c r="CC28" s="248">
        <f t="shared" si="62"/>
        <v>6.05</v>
      </c>
      <c r="CD28" s="248">
        <f t="shared" si="63"/>
        <v>5.55</v>
      </c>
      <c r="CE28" s="250">
        <f t="shared" si="76"/>
        <v>5</v>
      </c>
      <c r="CF28" s="248">
        <f t="shared" si="64"/>
        <v>4.74</v>
      </c>
      <c r="CI28" s="36">
        <f t="shared" si="7"/>
        <v>4</v>
      </c>
      <c r="CJ28" s="47">
        <f t="shared" si="77"/>
        <v>253</v>
      </c>
      <c r="CK28" s="47">
        <f t="shared" si="78"/>
        <v>253</v>
      </c>
      <c r="CL28" s="47">
        <f t="shared" si="79"/>
        <v>253</v>
      </c>
      <c r="CM28" s="47" t="s">
        <v>41</v>
      </c>
      <c r="CN28" s="47">
        <f t="shared" si="80"/>
        <v>253</v>
      </c>
      <c r="CO28" s="47">
        <f t="shared" si="81"/>
        <v>253</v>
      </c>
      <c r="CP28" s="47">
        <f t="shared" si="82"/>
        <v>253</v>
      </c>
      <c r="CQ28" s="47">
        <f t="shared" si="83"/>
        <v>253</v>
      </c>
      <c r="CR28" s="40">
        <f t="shared" si="65"/>
        <v>253</v>
      </c>
      <c r="CS28" s="47">
        <f t="shared" si="84"/>
        <v>253</v>
      </c>
      <c r="CT28" s="47">
        <f t="shared" si="66"/>
        <v>253</v>
      </c>
      <c r="CU28" s="47">
        <f t="shared" si="67"/>
        <v>253</v>
      </c>
      <c r="CV28" s="47">
        <f t="shared" si="68"/>
        <v>253</v>
      </c>
      <c r="CW28" s="47">
        <f t="shared" si="69"/>
        <v>253</v>
      </c>
      <c r="CX28" s="40">
        <f t="shared" si="85"/>
        <v>237</v>
      </c>
      <c r="CY28" s="40">
        <f t="shared" si="70"/>
        <v>237</v>
      </c>
      <c r="CZ28" s="40">
        <f t="shared" si="122"/>
        <v>226</v>
      </c>
      <c r="DA28" s="40">
        <v>226</v>
      </c>
      <c r="DB28" s="40">
        <f t="shared" si="86"/>
        <v>249</v>
      </c>
      <c r="DC28" s="40">
        <f t="shared" si="87"/>
        <v>226</v>
      </c>
      <c r="DD28" s="203"/>
      <c r="DF28" s="36">
        <f t="shared" si="8"/>
        <v>4</v>
      </c>
      <c r="DG28" s="47">
        <f t="shared" si="88"/>
        <v>232</v>
      </c>
      <c r="DH28" s="47">
        <f t="shared" si="89"/>
        <v>232</v>
      </c>
      <c r="DI28" s="47">
        <f t="shared" si="90"/>
        <v>232</v>
      </c>
      <c r="DJ28" s="47" t="s">
        <v>41</v>
      </c>
      <c r="DK28" s="47">
        <f t="shared" si="91"/>
        <v>232</v>
      </c>
      <c r="DL28" s="47">
        <f t="shared" si="92"/>
        <v>232</v>
      </c>
      <c r="DM28" s="47">
        <f t="shared" si="93"/>
        <v>232</v>
      </c>
      <c r="DN28" s="47">
        <f t="shared" si="94"/>
        <v>232</v>
      </c>
      <c r="DO28" s="40">
        <f t="shared" si="9"/>
        <v>232</v>
      </c>
      <c r="DP28" s="47">
        <f t="shared" si="95"/>
        <v>232</v>
      </c>
      <c r="DQ28" s="47">
        <f t="shared" si="71"/>
        <v>232</v>
      </c>
      <c r="DR28" s="47">
        <f t="shared" si="72"/>
        <v>232</v>
      </c>
      <c r="DS28" s="47">
        <f t="shared" si="10"/>
        <v>232</v>
      </c>
      <c r="DT28" s="47">
        <f t="shared" si="11"/>
        <v>232</v>
      </c>
      <c r="DU28" s="40">
        <f t="shared" si="96"/>
        <v>217</v>
      </c>
      <c r="DV28" s="40">
        <f t="shared" si="73"/>
        <v>217</v>
      </c>
      <c r="DW28" s="40">
        <f t="shared" si="97"/>
        <v>207</v>
      </c>
      <c r="DX28" s="40">
        <v>207</v>
      </c>
      <c r="DY28" s="40">
        <f t="shared" si="98"/>
        <v>228</v>
      </c>
      <c r="DZ28" s="40">
        <f t="shared" si="99"/>
        <v>207</v>
      </c>
      <c r="EA28" s="203"/>
      <c r="EC28" s="36">
        <f t="shared" si="12"/>
        <v>4</v>
      </c>
      <c r="ED28" s="47">
        <f t="shared" si="100"/>
        <v>198</v>
      </c>
      <c r="EE28" s="47">
        <f t="shared" si="101"/>
        <v>198</v>
      </c>
      <c r="EF28" s="47">
        <f t="shared" si="102"/>
        <v>198</v>
      </c>
      <c r="EG28" s="47" t="s">
        <v>41</v>
      </c>
      <c r="EH28" s="47">
        <f t="shared" si="103"/>
        <v>198</v>
      </c>
      <c r="EI28" s="47">
        <f t="shared" si="104"/>
        <v>198</v>
      </c>
      <c r="EJ28" s="47">
        <f t="shared" si="105"/>
        <v>198</v>
      </c>
      <c r="EK28" s="47">
        <f t="shared" si="106"/>
        <v>198</v>
      </c>
      <c r="EL28" s="40">
        <f t="shared" si="13"/>
        <v>198</v>
      </c>
      <c r="EM28" s="47">
        <f t="shared" si="107"/>
        <v>198</v>
      </c>
      <c r="EN28" s="47">
        <f t="shared" si="74"/>
        <v>198</v>
      </c>
      <c r="EO28" s="47">
        <f t="shared" si="75"/>
        <v>198</v>
      </c>
      <c r="EP28" s="47">
        <f t="shared" si="14"/>
        <v>198</v>
      </c>
      <c r="EQ28" s="47">
        <f t="shared" si="15"/>
        <v>198</v>
      </c>
      <c r="ER28" s="40">
        <f t="shared" si="108"/>
        <v>186</v>
      </c>
      <c r="ES28" s="40">
        <f t="shared" si="16"/>
        <v>186</v>
      </c>
      <c r="ET28" s="40">
        <f t="shared" si="109"/>
        <v>177</v>
      </c>
      <c r="EU28" s="40">
        <v>177</v>
      </c>
      <c r="EV28" s="40">
        <f t="shared" si="110"/>
        <v>195</v>
      </c>
      <c r="EW28" s="40">
        <f t="shared" si="111"/>
        <v>177</v>
      </c>
      <c r="EX28" s="203"/>
    </row>
    <row r="29" spans="1:154" x14ac:dyDescent="0.2">
      <c r="A29" s="49" t="s">
        <v>123</v>
      </c>
      <c r="B29" s="145" t="s">
        <v>142</v>
      </c>
      <c r="C29" s="40">
        <f t="shared" si="124"/>
        <v>3.37</v>
      </c>
      <c r="D29" s="40">
        <f t="shared" si="125"/>
        <v>2.89</v>
      </c>
      <c r="E29" s="40">
        <f t="shared" si="126"/>
        <v>2.75</v>
      </c>
      <c r="H29" s="83"/>
      <c r="I29" s="36">
        <f t="shared" si="0"/>
        <v>4</v>
      </c>
      <c r="J29" s="40">
        <f t="shared" si="112"/>
        <v>141</v>
      </c>
      <c r="K29" s="40">
        <f t="shared" si="19"/>
        <v>141</v>
      </c>
      <c r="L29" s="40">
        <f t="shared" si="20"/>
        <v>141</v>
      </c>
      <c r="M29" s="40">
        <f t="shared" si="21"/>
        <v>141</v>
      </c>
      <c r="N29" s="40">
        <f t="shared" si="22"/>
        <v>141</v>
      </c>
      <c r="O29" s="40">
        <f t="shared" si="23"/>
        <v>141</v>
      </c>
      <c r="P29" s="40">
        <f t="shared" si="24"/>
        <v>141</v>
      </c>
      <c r="Q29" s="40">
        <f t="shared" si="25"/>
        <v>141</v>
      </c>
      <c r="R29" s="40">
        <f t="shared" si="1"/>
        <v>141</v>
      </c>
      <c r="S29" s="40">
        <f t="shared" si="26"/>
        <v>141</v>
      </c>
      <c r="T29" s="40">
        <f t="shared" si="27"/>
        <v>141</v>
      </c>
      <c r="U29" s="40">
        <f t="shared" si="28"/>
        <v>141</v>
      </c>
      <c r="V29" s="40">
        <f t="shared" si="29"/>
        <v>141</v>
      </c>
      <c r="W29" s="40">
        <f t="shared" si="30"/>
        <v>141</v>
      </c>
      <c r="X29" s="40">
        <v>130</v>
      </c>
      <c r="Y29" s="40">
        <f t="shared" si="2"/>
        <v>130</v>
      </c>
      <c r="Z29" s="40">
        <f t="shared" si="113"/>
        <v>130</v>
      </c>
      <c r="AA29" s="40">
        <f t="shared" si="119"/>
        <v>157</v>
      </c>
      <c r="AB29" s="40">
        <f t="shared" si="114"/>
        <v>173</v>
      </c>
      <c r="AC29" s="40">
        <f t="shared" si="31"/>
        <v>157</v>
      </c>
      <c r="AD29" s="40"/>
      <c r="AE29" s="191"/>
      <c r="AF29" s="36">
        <f t="shared" si="32"/>
        <v>4</v>
      </c>
      <c r="AG29" s="145">
        <f t="shared" si="120"/>
        <v>121</v>
      </c>
      <c r="AH29" s="145">
        <f t="shared" si="33"/>
        <v>121</v>
      </c>
      <c r="AI29" s="145">
        <f t="shared" si="34"/>
        <v>121</v>
      </c>
      <c r="AJ29" s="145">
        <f t="shared" si="35"/>
        <v>121</v>
      </c>
      <c r="AK29" s="145">
        <f t="shared" si="36"/>
        <v>121</v>
      </c>
      <c r="AL29" s="145">
        <f t="shared" si="37"/>
        <v>121</v>
      </c>
      <c r="AM29" s="145">
        <f t="shared" si="38"/>
        <v>121</v>
      </c>
      <c r="AN29" s="145">
        <f t="shared" si="39"/>
        <v>121</v>
      </c>
      <c r="AO29" s="145">
        <f t="shared" si="3"/>
        <v>121</v>
      </c>
      <c r="AP29" s="145">
        <f t="shared" si="40"/>
        <v>121</v>
      </c>
      <c r="AQ29" s="145">
        <f t="shared" si="127"/>
        <v>121</v>
      </c>
      <c r="AR29" s="145">
        <f t="shared" si="42"/>
        <v>121</v>
      </c>
      <c r="AS29" s="145">
        <f t="shared" si="4"/>
        <v>121</v>
      </c>
      <c r="AT29" s="145">
        <f t="shared" si="5"/>
        <v>121</v>
      </c>
      <c r="AU29" s="145">
        <v>111</v>
      </c>
      <c r="AV29" s="145">
        <f t="shared" si="6"/>
        <v>111</v>
      </c>
      <c r="AW29" s="145">
        <f t="shared" si="115"/>
        <v>111</v>
      </c>
      <c r="AX29" s="145">
        <f t="shared" si="116"/>
        <v>134</v>
      </c>
      <c r="AY29" s="145">
        <f t="shared" si="117"/>
        <v>147</v>
      </c>
      <c r="AZ29" s="145">
        <f t="shared" si="43"/>
        <v>134</v>
      </c>
      <c r="BA29" s="193"/>
      <c r="BB29" s="72"/>
      <c r="BC29" s="36">
        <f t="shared" si="44"/>
        <v>4</v>
      </c>
      <c r="BD29" s="40">
        <f>ROUND((BU29*0.9),0)</f>
        <v>115</v>
      </c>
      <c r="BE29" s="40">
        <f t="shared" si="46"/>
        <v>115</v>
      </c>
      <c r="BF29" s="40">
        <f t="shared" si="47"/>
        <v>115</v>
      </c>
      <c r="BG29" s="40">
        <f t="shared" si="48"/>
        <v>115</v>
      </c>
      <c r="BH29" s="40">
        <f t="shared" si="49"/>
        <v>115</v>
      </c>
      <c r="BI29" s="40">
        <f t="shared" si="50"/>
        <v>115</v>
      </c>
      <c r="BJ29" s="40">
        <f t="shared" si="51"/>
        <v>115</v>
      </c>
      <c r="BK29" s="40">
        <f t="shared" si="52"/>
        <v>115</v>
      </c>
      <c r="BL29" s="40">
        <f t="shared" si="53"/>
        <v>115</v>
      </c>
      <c r="BM29" s="40">
        <f t="shared" si="54"/>
        <v>115</v>
      </c>
      <c r="BN29" s="40">
        <f t="shared" si="55"/>
        <v>115</v>
      </c>
      <c r="BO29" s="40">
        <f t="shared" si="56"/>
        <v>115</v>
      </c>
      <c r="BP29" s="40">
        <f t="shared" si="57"/>
        <v>115</v>
      </c>
      <c r="BQ29" s="40">
        <f t="shared" si="58"/>
        <v>115</v>
      </c>
      <c r="BR29" s="40">
        <v>106</v>
      </c>
      <c r="BS29" s="40">
        <f t="shared" si="59"/>
        <v>106</v>
      </c>
      <c r="BT29" s="40">
        <f t="shared" si="60"/>
        <v>106</v>
      </c>
      <c r="BU29" s="40">
        <f>ROUND((BR29*1.21),0)</f>
        <v>128</v>
      </c>
      <c r="BV29" s="40">
        <f t="shared" si="118"/>
        <v>141</v>
      </c>
      <c r="BW29" s="40">
        <f t="shared" si="61"/>
        <v>128</v>
      </c>
      <c r="BX29" s="193"/>
      <c r="BY29" s="180"/>
      <c r="CA29" s="204" t="s">
        <v>176</v>
      </c>
      <c r="CB29" s="204"/>
      <c r="CC29" s="204"/>
      <c r="CD29" s="204"/>
      <c r="CE29" s="204"/>
      <c r="CQ29" s="55"/>
    </row>
    <row r="30" spans="1:154" ht="73.5" customHeight="1" x14ac:dyDescent="0.2">
      <c r="A30" s="205" t="s">
        <v>177</v>
      </c>
      <c r="B30" s="205"/>
      <c r="C30" s="205"/>
      <c r="D30" s="205"/>
      <c r="E30" s="205"/>
      <c r="F30" s="112"/>
      <c r="G30" s="15"/>
      <c r="H30" s="171"/>
      <c r="S30" s="66"/>
      <c r="T30" s="66"/>
      <c r="U30" s="66"/>
      <c r="V30" s="66"/>
      <c r="W30" s="66"/>
      <c r="Z30" s="66"/>
      <c r="AA30" s="206"/>
      <c r="AF30" s="172"/>
      <c r="AO30" s="172"/>
      <c r="AV30" s="172"/>
      <c r="AW30" s="206"/>
      <c r="AX30" s="172"/>
      <c r="AY30" s="172"/>
      <c r="AZ30" s="172"/>
      <c r="BA30" s="172"/>
      <c r="BB30" s="172"/>
      <c r="BC30" s="172"/>
      <c r="BT30" s="172"/>
      <c r="BV30" s="172"/>
      <c r="BX30" s="172"/>
      <c r="BY30" s="180"/>
      <c r="CA30" s="207"/>
      <c r="CB30" s="207"/>
      <c r="CC30" s="207"/>
      <c r="CD30" s="207"/>
      <c r="CE30" s="207"/>
      <c r="CQ30" s="55"/>
    </row>
    <row r="31" spans="1:154" ht="21" customHeight="1" x14ac:dyDescent="0.2">
      <c r="A31" s="15"/>
      <c r="B31" s="15"/>
      <c r="C31" s="15"/>
      <c r="D31" s="15"/>
      <c r="E31" s="15"/>
      <c r="F31" s="54"/>
      <c r="G31" s="15"/>
      <c r="H31" s="171"/>
      <c r="AF31" s="172"/>
      <c r="AO31" s="172"/>
      <c r="AV31" s="172"/>
      <c r="AX31" s="172"/>
      <c r="AY31" s="172"/>
      <c r="AZ31" s="172"/>
      <c r="BA31" s="172"/>
      <c r="BB31" s="172"/>
      <c r="BC31" s="172"/>
      <c r="BT31" s="172"/>
      <c r="BV31" s="172"/>
      <c r="BX31" s="172"/>
      <c r="BY31" s="180"/>
      <c r="CB31" s="64"/>
      <c r="CC31" s="64"/>
      <c r="CD31" s="64"/>
      <c r="CE31" s="64"/>
      <c r="CQ31" s="55"/>
      <c r="DR31" s="191"/>
      <c r="DS31" s="191"/>
      <c r="DT31" s="191"/>
      <c r="DU31" s="191"/>
    </row>
    <row r="32" spans="1:154" ht="42.75" customHeight="1" x14ac:dyDescent="0.2">
      <c r="A32" s="129" t="s">
        <v>60</v>
      </c>
      <c r="B32" s="130"/>
      <c r="C32" s="130"/>
      <c r="D32" s="130"/>
      <c r="E32" s="131"/>
      <c r="F32" s="15"/>
      <c r="G32" s="15"/>
      <c r="H32" s="171"/>
      <c r="AF32" s="172"/>
      <c r="AO32" s="172"/>
      <c r="AV32" s="172"/>
      <c r="AW32" s="172"/>
      <c r="AX32" s="172"/>
      <c r="AY32" s="172"/>
      <c r="AZ32" s="172"/>
      <c r="BA32" s="172"/>
      <c r="BB32" s="172"/>
      <c r="BC32" s="172"/>
      <c r="BT32" s="172"/>
      <c r="BU32" s="172"/>
      <c r="BV32" s="172"/>
      <c r="BW32" s="172"/>
      <c r="BX32" s="172"/>
      <c r="BY32" s="180"/>
      <c r="CA32" s="75" t="s">
        <v>178</v>
      </c>
      <c r="CB32" s="208"/>
      <c r="CC32" s="208"/>
      <c r="CD32" s="208"/>
      <c r="CE32" s="208"/>
      <c r="CF32" s="136"/>
      <c r="CQ32" s="55"/>
      <c r="DR32" s="191"/>
      <c r="DS32" s="191"/>
      <c r="DT32" s="191"/>
      <c r="DU32" s="191"/>
      <c r="EC32" s="209"/>
    </row>
    <row r="33" spans="1:133" x14ac:dyDescent="0.2">
      <c r="A33" s="210" t="s">
        <v>127</v>
      </c>
      <c r="B33" s="210"/>
      <c r="C33" s="210"/>
      <c r="D33" s="210"/>
      <c r="E33" s="210"/>
      <c r="F33" s="20"/>
      <c r="G33" s="20"/>
      <c r="H33" s="171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211"/>
      <c r="BS33" s="211"/>
      <c r="BT33" s="72"/>
      <c r="BU33" s="72"/>
      <c r="BV33" s="72"/>
      <c r="BW33" s="72"/>
      <c r="BX33" s="72"/>
      <c r="BY33" s="180"/>
      <c r="CA33" s="208"/>
      <c r="CB33" s="208"/>
      <c r="CC33" s="208"/>
      <c r="CD33" s="208"/>
      <c r="CE33" s="208"/>
      <c r="CF33" s="136"/>
      <c r="CQ33" s="55"/>
      <c r="DR33" s="191"/>
      <c r="DS33" s="191"/>
      <c r="DT33" s="191"/>
      <c r="DU33" s="191"/>
      <c r="EC33" s="209"/>
    </row>
    <row r="34" spans="1:133" ht="15" x14ac:dyDescent="0.2">
      <c r="A34" s="212" t="s">
        <v>179</v>
      </c>
      <c r="B34" s="213"/>
      <c r="C34" s="213"/>
      <c r="D34" s="213"/>
      <c r="E34" s="214"/>
      <c r="F34" s="20"/>
      <c r="G34" s="20"/>
      <c r="H34" s="17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211"/>
      <c r="BS34" s="211"/>
      <c r="BT34" s="72"/>
      <c r="BU34" s="72"/>
      <c r="BV34" s="72"/>
      <c r="BW34" s="72"/>
      <c r="BX34" s="72"/>
      <c r="BY34" s="180"/>
      <c r="CA34" s="208"/>
      <c r="CB34" s="208"/>
      <c r="CC34" s="208"/>
      <c r="CD34" s="208"/>
      <c r="CE34" s="208"/>
      <c r="CF34" s="136"/>
      <c r="CQ34" s="55"/>
      <c r="DR34" s="191"/>
      <c r="DS34" s="191"/>
      <c r="DT34" s="191"/>
      <c r="DU34" s="191"/>
      <c r="EC34" s="209"/>
    </row>
    <row r="35" spans="1:133" ht="33.75" customHeight="1" x14ac:dyDescent="0.2">
      <c r="A35" s="210" t="s">
        <v>62</v>
      </c>
      <c r="B35" s="210"/>
      <c r="C35" s="210"/>
      <c r="D35" s="210"/>
      <c r="E35" s="210"/>
      <c r="F35" s="45"/>
      <c r="G35" s="45"/>
      <c r="H35" s="171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72"/>
      <c r="CA35" s="208"/>
      <c r="CB35" s="208"/>
      <c r="CC35" s="208"/>
      <c r="CD35" s="208"/>
      <c r="CE35" s="208"/>
      <c r="CF35" s="136"/>
      <c r="CQ35" s="55"/>
      <c r="DR35" s="191"/>
      <c r="DS35" s="191"/>
      <c r="DT35" s="191"/>
      <c r="DU35" s="191"/>
      <c r="EC35" s="209"/>
    </row>
    <row r="36" spans="1:133" ht="42" customHeight="1" x14ac:dyDescent="0.2">
      <c r="A36" s="210" t="s">
        <v>64</v>
      </c>
      <c r="B36" s="210"/>
      <c r="C36" s="210"/>
      <c r="D36" s="210"/>
      <c r="E36" s="210"/>
      <c r="F36" s="45"/>
      <c r="G36" s="45"/>
      <c r="H36" s="45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CA36" s="208"/>
      <c r="CB36" s="208"/>
      <c r="CC36" s="208"/>
      <c r="CD36" s="208"/>
      <c r="CE36" s="208"/>
      <c r="CF36" s="136"/>
      <c r="CQ36" s="55"/>
      <c r="DR36" s="191"/>
      <c r="DS36" s="191"/>
      <c r="DT36" s="191"/>
      <c r="DU36" s="191"/>
      <c r="EC36" s="209"/>
    </row>
    <row r="37" spans="1:133" ht="32.25" customHeight="1" x14ac:dyDescent="0.2">
      <c r="A37" s="210" t="s">
        <v>66</v>
      </c>
      <c r="B37" s="210"/>
      <c r="C37" s="210"/>
      <c r="D37" s="210"/>
      <c r="E37" s="210"/>
      <c r="F37" s="45"/>
      <c r="G37" s="45"/>
      <c r="H37" s="45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CA37" s="208"/>
      <c r="CB37" s="208"/>
      <c r="CC37" s="208"/>
      <c r="CD37" s="208"/>
      <c r="CE37" s="208"/>
      <c r="CF37" s="136"/>
      <c r="CQ37" s="55"/>
      <c r="DR37" s="191"/>
      <c r="DS37" s="191"/>
      <c r="DT37" s="191"/>
      <c r="DU37" s="191"/>
      <c r="EC37" s="209"/>
    </row>
    <row r="38" spans="1:133" ht="28.5" customHeight="1" x14ac:dyDescent="0.2">
      <c r="A38" s="210" t="s">
        <v>68</v>
      </c>
      <c r="B38" s="210"/>
      <c r="C38" s="210"/>
      <c r="D38" s="210"/>
      <c r="E38" s="210"/>
      <c r="F38" s="45"/>
      <c r="G38" s="45"/>
      <c r="H38" s="45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CA38" s="75" t="s">
        <v>180</v>
      </c>
      <c r="CB38" s="75"/>
      <c r="CC38" s="75"/>
      <c r="CD38" s="75"/>
      <c r="CE38" s="75"/>
      <c r="CF38" s="136"/>
      <c r="CQ38" s="55"/>
      <c r="DR38" s="191"/>
      <c r="DS38" s="191"/>
      <c r="DT38" s="191"/>
      <c r="DU38" s="191"/>
      <c r="EC38" s="209"/>
    </row>
    <row r="39" spans="1:133" ht="18.75" customHeight="1" x14ac:dyDescent="0.2">
      <c r="A39" s="210" t="s">
        <v>72</v>
      </c>
      <c r="B39" s="210"/>
      <c r="C39" s="210"/>
      <c r="D39" s="210"/>
      <c r="E39" s="210"/>
      <c r="F39" s="45"/>
      <c r="G39" s="45"/>
      <c r="H39" s="45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CA39" s="75"/>
      <c r="CB39" s="75"/>
      <c r="CC39" s="75"/>
      <c r="CD39" s="75"/>
      <c r="CE39" s="75"/>
      <c r="CF39" s="136"/>
      <c r="CQ39" s="55"/>
      <c r="DR39" s="191"/>
      <c r="DS39" s="191"/>
      <c r="DT39" s="191"/>
      <c r="DU39" s="191"/>
      <c r="EC39" s="209"/>
    </row>
    <row r="40" spans="1:133" ht="21" customHeight="1" x14ac:dyDescent="0.25">
      <c r="A40" s="210" t="s">
        <v>70</v>
      </c>
      <c r="B40" s="210"/>
      <c r="C40" s="210"/>
      <c r="D40" s="210"/>
      <c r="E40" s="210"/>
      <c r="F40" s="45"/>
      <c r="G40" s="45"/>
      <c r="H40" s="45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CA40" s="75" t="str">
        <f>IF(OR(A_Region2="Крр",A_Region2="Крым",A_Region2="МинВоды",A_Region2="Влг",A_Region2="Саратов",A_Region2="Вор")," ","Изготовление под заказ от 50000 руб.")</f>
        <v>Изготовление под заказ от 50000 руб.</v>
      </c>
      <c r="CB40" s="208"/>
      <c r="CC40" s="208"/>
      <c r="CD40" s="208"/>
      <c r="CE40" s="208"/>
      <c r="CF40" s="136"/>
      <c r="CQ40" s="55"/>
      <c r="DR40" s="191"/>
      <c r="DS40" s="191"/>
      <c r="DT40" s="191"/>
      <c r="DU40" s="191"/>
      <c r="EC40" s="209"/>
    </row>
    <row r="41" spans="1:133" ht="22.5" customHeight="1" x14ac:dyDescent="0.2">
      <c r="F41" s="45"/>
      <c r="G41" s="45"/>
      <c r="H41" s="45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CA41" s="64"/>
      <c r="CB41" s="149"/>
      <c r="CC41" s="149"/>
      <c r="CD41" s="149"/>
      <c r="CE41" s="149"/>
      <c r="CQ41" s="55"/>
      <c r="DR41" s="191"/>
      <c r="DS41" s="191"/>
      <c r="DT41" s="191"/>
      <c r="DU41" s="191"/>
      <c r="EC41" s="209"/>
    </row>
    <row r="42" spans="1:133" ht="21" customHeight="1" x14ac:dyDescent="0.2">
      <c r="A42" s="215" t="s">
        <v>181</v>
      </c>
      <c r="B42" s="215"/>
      <c r="C42" s="215"/>
      <c r="D42" s="215"/>
      <c r="BY42" s="50"/>
      <c r="CA42" s="215" t="s">
        <v>182</v>
      </c>
      <c r="CB42" s="215"/>
      <c r="CC42" s="215"/>
      <c r="CD42" s="215"/>
      <c r="CQ42" s="55"/>
      <c r="DR42" s="191"/>
      <c r="DS42" s="191"/>
      <c r="DT42" s="191"/>
      <c r="DU42" s="191"/>
      <c r="EC42" s="209"/>
    </row>
    <row r="43" spans="1:133" ht="20.25" customHeight="1" x14ac:dyDescent="0.2">
      <c r="C43" s="127"/>
      <c r="D43" s="170"/>
      <c r="CC43" s="174"/>
      <c r="CD43" s="170"/>
      <c r="CQ43" s="55"/>
      <c r="CU43" s="216" t="s">
        <v>183</v>
      </c>
      <c r="CV43" s="216"/>
      <c r="CW43" s="216"/>
      <c r="DA43" s="216" t="s">
        <v>4</v>
      </c>
      <c r="DR43" s="191"/>
      <c r="DS43" s="191"/>
      <c r="DT43" s="191"/>
      <c r="DU43" s="191"/>
      <c r="EC43" s="209"/>
    </row>
    <row r="44" spans="1:133" ht="20.25" customHeight="1" x14ac:dyDescent="0.2">
      <c r="A44" s="176" t="s">
        <v>97</v>
      </c>
      <c r="B44" s="176" t="s">
        <v>98</v>
      </c>
      <c r="C44" s="217" t="s">
        <v>99</v>
      </c>
      <c r="D44" s="218"/>
      <c r="E44" s="83"/>
      <c r="CA44" s="176" t="s">
        <v>97</v>
      </c>
      <c r="CB44" s="176" t="s">
        <v>98</v>
      </c>
      <c r="CC44" s="82" t="s">
        <v>99</v>
      </c>
      <c r="CD44" s="82"/>
      <c r="CI44" s="36" t="s">
        <v>11</v>
      </c>
      <c r="CJ44" s="178" t="s">
        <v>12</v>
      </c>
      <c r="CK44" s="179" t="s">
        <v>13</v>
      </c>
      <c r="CL44" s="178" t="s">
        <v>14</v>
      </c>
      <c r="CM44" s="178" t="s">
        <v>15</v>
      </c>
      <c r="CN44" s="178" t="s">
        <v>16</v>
      </c>
      <c r="CO44" s="178" t="s">
        <v>17</v>
      </c>
      <c r="CP44" s="178" t="s">
        <v>18</v>
      </c>
      <c r="CQ44" s="178" t="s">
        <v>19</v>
      </c>
      <c r="CR44" s="178" t="s">
        <v>20</v>
      </c>
      <c r="CS44" s="178" t="s">
        <v>21</v>
      </c>
      <c r="CT44" s="178" t="s">
        <v>22</v>
      </c>
      <c r="CU44" s="178" t="s">
        <v>23</v>
      </c>
      <c r="CV44" s="185" t="s">
        <v>24</v>
      </c>
      <c r="CW44" s="185" t="s">
        <v>25</v>
      </c>
      <c r="CX44" s="178" t="s">
        <v>26</v>
      </c>
      <c r="CY44" s="178" t="s">
        <v>27</v>
      </c>
      <c r="CZ44" s="178" t="s">
        <v>28</v>
      </c>
      <c r="DA44" s="178" t="s">
        <v>29</v>
      </c>
      <c r="DB44" s="178" t="s">
        <v>30</v>
      </c>
      <c r="DC44" s="178" t="s">
        <v>31</v>
      </c>
      <c r="DD44" s="40"/>
      <c r="DR44" s="191"/>
      <c r="DS44" s="191"/>
      <c r="DT44" s="191"/>
      <c r="DU44" s="191"/>
      <c r="EC44" s="209"/>
    </row>
    <row r="45" spans="1:133" ht="20.25" customHeight="1" x14ac:dyDescent="0.2">
      <c r="A45" s="219"/>
      <c r="B45" s="219"/>
      <c r="C45" s="132" t="str">
        <f>IF(OR(A_Region2="Вор",A_Region2="Влг", A_Region2=" Крр", A_Region2=" Крым", A_Region2=" МинВоды", A_Region2=" Саратов"),"PE", "PE (*)")</f>
        <v>PE (*)</v>
      </c>
      <c r="D45" s="132" t="str">
        <f>IF(OR(A_Region2="Вор",A_Region2="Влг", A_Region2=" Крр", A_Region2=" Крым", A_Region2=" МинВоды", A_Region2=" Саратов"),"Zn", "Zn (*)")</f>
        <v>Zn (*)</v>
      </c>
      <c r="CA45" s="219"/>
      <c r="CB45" s="219"/>
      <c r="CC45" s="82" t="str">
        <f>IF(OR(A_Region2="Вор",A_Region2="Влг", A_Region2=" Крр", A_Region2=" Крым", A_Region2=" МинВоды", A_Region2=" Саратов"),"PE", "PE (*)")</f>
        <v>PE (*)</v>
      </c>
      <c r="CD45" s="82"/>
      <c r="CI45" s="36">
        <f t="shared" ref="CI45:CI63" si="128">MATCH(A_Region2,$CI$44:$DD$44,0)</f>
        <v>4</v>
      </c>
      <c r="CJ45" s="48">
        <v>45404</v>
      </c>
      <c r="CK45" s="48">
        <f>CJ45</f>
        <v>45404</v>
      </c>
      <c r="CL45" s="48">
        <f>CJ45</f>
        <v>45404</v>
      </c>
      <c r="CM45" s="47" t="s">
        <v>41</v>
      </c>
      <c r="CN45" s="48">
        <f>CJ45</f>
        <v>45404</v>
      </c>
      <c r="CO45" s="48">
        <f>CJ45</f>
        <v>45404</v>
      </c>
      <c r="CP45" s="48">
        <f>CJ45</f>
        <v>45404</v>
      </c>
      <c r="CQ45" s="48">
        <f>CJ45</f>
        <v>45404</v>
      </c>
      <c r="CR45" s="48">
        <f t="shared" ref="CR45:CR60" si="129">CO45</f>
        <v>45404</v>
      </c>
      <c r="CS45" s="48">
        <f>CJ45</f>
        <v>45404</v>
      </c>
      <c r="CT45" s="48">
        <f>CS45</f>
        <v>45404</v>
      </c>
      <c r="CU45" s="48">
        <f>CS45</f>
        <v>45404</v>
      </c>
      <c r="CV45" s="48">
        <f t="shared" ref="CV45:CV63" si="130">CS45</f>
        <v>45404</v>
      </c>
      <c r="CW45" s="48">
        <f t="shared" ref="CW45:CW63" si="131">CS45</f>
        <v>45404</v>
      </c>
      <c r="CX45" s="48">
        <v>45404</v>
      </c>
      <c r="CY45" s="48">
        <f t="shared" ref="CY45:CY63" si="132">CX45</f>
        <v>45404</v>
      </c>
      <c r="CZ45" s="48">
        <f>CX45</f>
        <v>45404</v>
      </c>
      <c r="DA45" s="48">
        <v>45404</v>
      </c>
      <c r="DB45" s="48">
        <f>DA45</f>
        <v>45404</v>
      </c>
      <c r="DC45" s="48">
        <f>DA45</f>
        <v>45404</v>
      </c>
      <c r="DD45" s="40"/>
      <c r="DR45" s="191"/>
      <c r="DS45" s="191"/>
      <c r="DT45" s="191"/>
      <c r="DU45" s="191"/>
      <c r="EC45" s="209"/>
    </row>
    <row r="46" spans="1:133" ht="20.25" customHeight="1" x14ac:dyDescent="0.2">
      <c r="A46" s="57" t="s">
        <v>184</v>
      </c>
      <c r="B46" s="52" t="s">
        <v>142</v>
      </c>
      <c r="C46" s="248">
        <f t="shared" ref="C46:C56" si="133">IF((ISTEXT(VLOOKUP(I49,I49:AD49,I49,0)))=TRUE,VLOOKUP(I49,I49:AD49,I49,0),ROUND(IF(AND(NOT(A_Region2="РБ"),NOT(A_Region2="EUR")),VLOOKUP(I49,I49:AD49,I49,0)*(1-$B$79),IF(A_Region2="РБ",VLOOKUP(I49,I49:AD49,I49,0)*Belarus*(1-$B$79),VLOOKUP(I49,I49:AD49,I49,0)*B_EUR*(1-$B$79))),2))</f>
        <v>46.05</v>
      </c>
      <c r="D46" s="248">
        <f t="shared" ref="D46:D56" si="134">IF((ISTEXT(VLOOKUP(AF49,AF49:BA49,AF49,0)))=TRUE,VLOOKUP(AF49,AF49:BA49,AF49,0),ROUND(IF(AND(NOT(A_Region2="РБ"),NOT(A_Region2="EUR")),VLOOKUP(AF49,AF49:BA49,AF49,0)*(1-$B$79),IF(A_Region2="РБ",VLOOKUP(AF49,AF49:BA49,AF49,0)*Belarus*(1-$B$79),VLOOKUP(AF49,AF49:BA49,AF49,0)*B_EUR*(1-$B$79))),2))</f>
        <v>39.49</v>
      </c>
      <c r="J46" s="173" t="s">
        <v>185</v>
      </c>
      <c r="X46" s="173" t="s">
        <v>186</v>
      </c>
      <c r="AB46" s="173" t="s">
        <v>186</v>
      </c>
      <c r="AG46" s="173" t="s">
        <v>185</v>
      </c>
      <c r="AU46" s="173" t="s">
        <v>186</v>
      </c>
      <c r="AY46" s="173" t="s">
        <v>186</v>
      </c>
      <c r="CA46" s="57" t="s">
        <v>143</v>
      </c>
      <c r="CB46" s="192" t="s">
        <v>142</v>
      </c>
      <c r="CC46" s="249">
        <f t="shared" ref="CC46:CC63" si="135">IF((ISTEXT(VLOOKUP(CI46,CI46:DD46,CI46,0)))=TRUE,VLOOKUP(CI46,CI46:DD46,CI46,0),ROUND(IF(AND(NOT(A_Region2="РБ"),NOT(A_Region2="EUR")),VLOOKUP(CI46,CI46:DD46,CI46,0)*(1-$B$77),IF(A_Region2="РБ",VLOOKUP(CI46,CI46:DD46,CI46,0)*Belarus*(1-$B$77),VLOOKUP(CI46,CI46:DD46,CI46,0)*B_EUR*(1-$B$77))),2))</f>
        <v>27.41</v>
      </c>
      <c r="CD46" s="249"/>
      <c r="CI46" s="36">
        <f t="shared" si="128"/>
        <v>4</v>
      </c>
      <c r="CJ46" s="220">
        <f t="shared" ref="CJ46:CU52" si="136">DG9</f>
        <v>1146</v>
      </c>
      <c r="CK46" s="220">
        <f t="shared" si="136"/>
        <v>1146</v>
      </c>
      <c r="CL46" s="220">
        <f t="shared" si="136"/>
        <v>1146</v>
      </c>
      <c r="CM46" s="220" t="str">
        <f t="shared" si="136"/>
        <v>-</v>
      </c>
      <c r="CN46" s="220">
        <f t="shared" si="136"/>
        <v>1146</v>
      </c>
      <c r="CO46" s="220">
        <f t="shared" si="136"/>
        <v>1146</v>
      </c>
      <c r="CP46" s="220">
        <f t="shared" si="136"/>
        <v>1146</v>
      </c>
      <c r="CQ46" s="220">
        <f t="shared" si="136"/>
        <v>1146</v>
      </c>
      <c r="CR46" s="220">
        <f t="shared" si="136"/>
        <v>1146</v>
      </c>
      <c r="CS46" s="220">
        <f t="shared" si="136"/>
        <v>1146</v>
      </c>
      <c r="CT46" s="220">
        <f t="shared" si="136"/>
        <v>1146</v>
      </c>
      <c r="CU46" s="220">
        <f t="shared" si="136"/>
        <v>1146</v>
      </c>
      <c r="CV46" s="220">
        <f t="shared" si="130"/>
        <v>1146</v>
      </c>
      <c r="CW46" s="220">
        <f t="shared" si="131"/>
        <v>1146</v>
      </c>
      <c r="CX46" s="220">
        <f t="shared" ref="CX46:CX52" si="137">DU9</f>
        <v>1074</v>
      </c>
      <c r="CY46" s="220">
        <f t="shared" si="132"/>
        <v>1074</v>
      </c>
      <c r="CZ46" s="221">
        <f t="shared" ref="CZ46:DA52" si="138">DW9</f>
        <v>1023</v>
      </c>
      <c r="DA46" s="221">
        <f t="shared" si="138"/>
        <v>1023</v>
      </c>
      <c r="DB46" s="221">
        <f>ROUND(DA46*1.1,0)</f>
        <v>1125</v>
      </c>
      <c r="DC46" s="221">
        <f>DA46</f>
        <v>1023</v>
      </c>
      <c r="DD46" s="203"/>
      <c r="DR46" s="191"/>
      <c r="DS46" s="191"/>
      <c r="DT46" s="191"/>
      <c r="DU46" s="191"/>
      <c r="EC46" s="209"/>
    </row>
    <row r="47" spans="1:133" ht="20.25" customHeight="1" x14ac:dyDescent="0.2">
      <c r="A47" s="49" t="s">
        <v>187</v>
      </c>
      <c r="B47" s="52" t="s">
        <v>142</v>
      </c>
      <c r="C47" s="248">
        <f t="shared" si="133"/>
        <v>11.55</v>
      </c>
      <c r="D47" s="248">
        <f t="shared" si="134"/>
        <v>10.76</v>
      </c>
      <c r="F47" s="83"/>
      <c r="I47" s="36" t="s">
        <v>11</v>
      </c>
      <c r="J47" s="181" t="s">
        <v>12</v>
      </c>
      <c r="K47" s="182" t="s">
        <v>13</v>
      </c>
      <c r="L47" s="181" t="s">
        <v>14</v>
      </c>
      <c r="M47" s="181" t="s">
        <v>15</v>
      </c>
      <c r="N47" s="181" t="s">
        <v>16</v>
      </c>
      <c r="O47" s="181" t="s">
        <v>17</v>
      </c>
      <c r="P47" s="181" t="s">
        <v>18</v>
      </c>
      <c r="Q47" s="181" t="s">
        <v>19</v>
      </c>
      <c r="R47" s="181" t="s">
        <v>20</v>
      </c>
      <c r="S47" s="181" t="s">
        <v>21</v>
      </c>
      <c r="T47" s="181" t="s">
        <v>22</v>
      </c>
      <c r="U47" s="181" t="s">
        <v>23</v>
      </c>
      <c r="V47" s="185" t="s">
        <v>24</v>
      </c>
      <c r="W47" s="185" t="s">
        <v>25</v>
      </c>
      <c r="X47" s="181" t="s">
        <v>26</v>
      </c>
      <c r="Y47" s="181" t="s">
        <v>27</v>
      </c>
      <c r="Z47" s="181" t="s">
        <v>28</v>
      </c>
      <c r="AA47" s="181" t="s">
        <v>29</v>
      </c>
      <c r="AB47" s="181" t="s">
        <v>30</v>
      </c>
      <c r="AC47" s="181" t="s">
        <v>31</v>
      </c>
      <c r="AD47" s="140"/>
      <c r="AE47" s="180"/>
      <c r="AF47" s="36" t="s">
        <v>11</v>
      </c>
      <c r="AG47" s="181" t="s">
        <v>12</v>
      </c>
      <c r="AH47" s="182" t="s">
        <v>13</v>
      </c>
      <c r="AI47" s="181" t="s">
        <v>14</v>
      </c>
      <c r="AJ47" s="181" t="s">
        <v>15</v>
      </c>
      <c r="AK47" s="181" t="s">
        <v>16</v>
      </c>
      <c r="AL47" s="181" t="s">
        <v>17</v>
      </c>
      <c r="AM47" s="181" t="s">
        <v>18</v>
      </c>
      <c r="AN47" s="181" t="s">
        <v>19</v>
      </c>
      <c r="AO47" s="181" t="s">
        <v>20</v>
      </c>
      <c r="AP47" s="181" t="s">
        <v>21</v>
      </c>
      <c r="AQ47" s="181" t="s">
        <v>22</v>
      </c>
      <c r="AR47" s="181" t="s">
        <v>23</v>
      </c>
      <c r="AS47" s="185" t="s">
        <v>24</v>
      </c>
      <c r="AT47" s="185" t="s">
        <v>25</v>
      </c>
      <c r="AU47" s="181" t="s">
        <v>26</v>
      </c>
      <c r="AV47" s="181" t="s">
        <v>27</v>
      </c>
      <c r="AW47" s="181" t="s">
        <v>28</v>
      </c>
      <c r="AX47" s="181" t="s">
        <v>29</v>
      </c>
      <c r="AY47" s="181" t="s">
        <v>30</v>
      </c>
      <c r="AZ47" s="181" t="s">
        <v>31</v>
      </c>
      <c r="BA47" s="140"/>
      <c r="BB47" s="180"/>
      <c r="CA47" s="49" t="s">
        <v>40</v>
      </c>
      <c r="CB47" s="192" t="s">
        <v>142</v>
      </c>
      <c r="CC47" s="249">
        <f t="shared" si="135"/>
        <v>5.41</v>
      </c>
      <c r="CD47" s="249"/>
      <c r="CI47" s="36">
        <f t="shared" si="128"/>
        <v>4</v>
      </c>
      <c r="CJ47" s="220">
        <f t="shared" si="136"/>
        <v>226</v>
      </c>
      <c r="CK47" s="220">
        <f t="shared" si="136"/>
        <v>226</v>
      </c>
      <c r="CL47" s="220">
        <f t="shared" si="136"/>
        <v>226</v>
      </c>
      <c r="CM47" s="220" t="str">
        <f t="shared" si="136"/>
        <v>-</v>
      </c>
      <c r="CN47" s="220">
        <f t="shared" si="136"/>
        <v>226</v>
      </c>
      <c r="CO47" s="220">
        <f t="shared" si="136"/>
        <v>226</v>
      </c>
      <c r="CP47" s="220">
        <f t="shared" si="136"/>
        <v>226</v>
      </c>
      <c r="CQ47" s="220">
        <f t="shared" si="136"/>
        <v>226</v>
      </c>
      <c r="CR47" s="220">
        <f t="shared" si="136"/>
        <v>226</v>
      </c>
      <c r="CS47" s="220">
        <f t="shared" si="136"/>
        <v>226</v>
      </c>
      <c r="CT47" s="220">
        <f t="shared" si="136"/>
        <v>226</v>
      </c>
      <c r="CU47" s="220">
        <f t="shared" si="136"/>
        <v>226</v>
      </c>
      <c r="CV47" s="220">
        <f t="shared" si="130"/>
        <v>226</v>
      </c>
      <c r="CW47" s="220">
        <f t="shared" si="131"/>
        <v>226</v>
      </c>
      <c r="CX47" s="220">
        <f t="shared" si="137"/>
        <v>212</v>
      </c>
      <c r="CY47" s="220">
        <f t="shared" si="132"/>
        <v>212</v>
      </c>
      <c r="CZ47" s="221">
        <f t="shared" si="138"/>
        <v>202</v>
      </c>
      <c r="DA47" s="221">
        <f t="shared" si="138"/>
        <v>202</v>
      </c>
      <c r="DB47" s="221">
        <f t="shared" ref="DB47:DB63" si="139">ROUND(DA47*1.1,0)</f>
        <v>222</v>
      </c>
      <c r="DC47" s="221">
        <f t="shared" ref="DC47:DC63" si="140">DA47</f>
        <v>202</v>
      </c>
      <c r="DD47" s="203"/>
      <c r="DR47" s="191"/>
      <c r="DS47" s="191"/>
      <c r="DT47" s="191"/>
      <c r="DU47" s="191"/>
      <c r="EC47" s="209"/>
    </row>
    <row r="48" spans="1:133" ht="20.25" customHeight="1" x14ac:dyDescent="0.2">
      <c r="A48" s="49" t="s">
        <v>188</v>
      </c>
      <c r="B48" s="52" t="s">
        <v>142</v>
      </c>
      <c r="C48" s="248">
        <f t="shared" si="133"/>
        <v>3.28</v>
      </c>
      <c r="D48" s="248">
        <f t="shared" si="134"/>
        <v>2.75</v>
      </c>
      <c r="I48" s="36">
        <f t="shared" ref="I48:I60" si="141">MATCH(A_Region2,$I$47:$AD$47,0)</f>
        <v>4</v>
      </c>
      <c r="J48" s="48">
        <v>45404</v>
      </c>
      <c r="K48" s="48">
        <f>J48</f>
        <v>45404</v>
      </c>
      <c r="L48" s="48">
        <f>J48</f>
        <v>45404</v>
      </c>
      <c r="M48" s="47" t="s">
        <v>41</v>
      </c>
      <c r="N48" s="48">
        <f>K48</f>
        <v>45404</v>
      </c>
      <c r="O48" s="48">
        <f>K48</f>
        <v>45404</v>
      </c>
      <c r="P48" s="48">
        <f>J48</f>
        <v>45404</v>
      </c>
      <c r="Q48" s="48">
        <f>J48</f>
        <v>45404</v>
      </c>
      <c r="R48" s="48">
        <f t="shared" ref="R48:R60" si="142">O48</f>
        <v>45404</v>
      </c>
      <c r="S48" s="48">
        <f>J48</f>
        <v>45404</v>
      </c>
      <c r="T48" s="48">
        <f>S48</f>
        <v>45404</v>
      </c>
      <c r="U48" s="48">
        <f>S48</f>
        <v>45404</v>
      </c>
      <c r="V48" s="48">
        <f t="shared" ref="V48:V60" si="143">S48</f>
        <v>45404</v>
      </c>
      <c r="W48" s="48">
        <f t="shared" ref="W48:W60" si="144">S48</f>
        <v>45404</v>
      </c>
      <c r="X48" s="48">
        <v>45404</v>
      </c>
      <c r="Y48" s="48">
        <f t="shared" ref="Y48:Y59" si="145">X48</f>
        <v>45404</v>
      </c>
      <c r="Z48" s="48">
        <v>45404</v>
      </c>
      <c r="AA48" s="48">
        <f>Z48</f>
        <v>45404</v>
      </c>
      <c r="AB48" s="48">
        <f>Z48</f>
        <v>45404</v>
      </c>
      <c r="AC48" s="48">
        <f>Z48</f>
        <v>45404</v>
      </c>
      <c r="AD48" s="140"/>
      <c r="AE48" s="180"/>
      <c r="AF48" s="36">
        <f t="shared" ref="AF48:AF59" si="146">MATCH(A_Region2,$I$47:$AD$47,0)</f>
        <v>4</v>
      </c>
      <c r="AG48" s="48">
        <v>45591</v>
      </c>
      <c r="AH48" s="48">
        <f>AG48</f>
        <v>45591</v>
      </c>
      <c r="AI48" s="48">
        <f>AG48</f>
        <v>45591</v>
      </c>
      <c r="AJ48" s="47" t="s">
        <v>41</v>
      </c>
      <c r="AK48" s="48">
        <f>AG48</f>
        <v>45591</v>
      </c>
      <c r="AL48" s="48">
        <f>AG48</f>
        <v>45591</v>
      </c>
      <c r="AM48" s="48">
        <f>AG48</f>
        <v>45591</v>
      </c>
      <c r="AN48" s="48">
        <f>AG48</f>
        <v>45591</v>
      </c>
      <c r="AO48" s="48">
        <f t="shared" ref="AO48:AO59" si="147">AL48</f>
        <v>45591</v>
      </c>
      <c r="AP48" s="48">
        <f>AG48</f>
        <v>45591</v>
      </c>
      <c r="AQ48" s="48">
        <f>AP48</f>
        <v>45591</v>
      </c>
      <c r="AR48" s="48">
        <f>AP48</f>
        <v>45591</v>
      </c>
      <c r="AS48" s="48">
        <f t="shared" ref="AS48:AS59" si="148">AP48</f>
        <v>45591</v>
      </c>
      <c r="AT48" s="48">
        <f t="shared" ref="AT48:AT59" si="149">AP48</f>
        <v>45591</v>
      </c>
      <c r="AU48" s="48">
        <f>X48</f>
        <v>45404</v>
      </c>
      <c r="AV48" s="48">
        <f t="shared" ref="AV48:AV59" si="150">AU48</f>
        <v>45404</v>
      </c>
      <c r="AW48" s="48">
        <f>Z48</f>
        <v>45404</v>
      </c>
      <c r="AX48" s="48">
        <f>AA48</f>
        <v>45404</v>
      </c>
      <c r="AY48" s="48">
        <f>AX48</f>
        <v>45404</v>
      </c>
      <c r="AZ48" s="48">
        <f>AX48</f>
        <v>45404</v>
      </c>
      <c r="BA48" s="140"/>
      <c r="BB48" s="180"/>
      <c r="CA48" s="49" t="s">
        <v>39</v>
      </c>
      <c r="CB48" s="192" t="s">
        <v>142</v>
      </c>
      <c r="CC48" s="249">
        <f t="shared" si="135"/>
        <v>8.25</v>
      </c>
      <c r="CD48" s="249"/>
      <c r="CI48" s="36">
        <f t="shared" si="128"/>
        <v>4</v>
      </c>
      <c r="CJ48" s="220">
        <f t="shared" si="136"/>
        <v>345</v>
      </c>
      <c r="CK48" s="220">
        <f t="shared" si="136"/>
        <v>345</v>
      </c>
      <c r="CL48" s="220">
        <f t="shared" si="136"/>
        <v>345</v>
      </c>
      <c r="CM48" s="220" t="str">
        <f t="shared" si="136"/>
        <v>-</v>
      </c>
      <c r="CN48" s="220">
        <f t="shared" si="136"/>
        <v>345</v>
      </c>
      <c r="CO48" s="220">
        <f t="shared" si="136"/>
        <v>345</v>
      </c>
      <c r="CP48" s="220">
        <f t="shared" si="136"/>
        <v>345</v>
      </c>
      <c r="CQ48" s="220">
        <f t="shared" si="136"/>
        <v>345</v>
      </c>
      <c r="CR48" s="220">
        <f t="shared" si="136"/>
        <v>345</v>
      </c>
      <c r="CS48" s="220">
        <f t="shared" si="136"/>
        <v>345</v>
      </c>
      <c r="CT48" s="220">
        <f t="shared" si="136"/>
        <v>345</v>
      </c>
      <c r="CU48" s="220">
        <f t="shared" si="136"/>
        <v>345</v>
      </c>
      <c r="CV48" s="220">
        <f t="shared" si="130"/>
        <v>345</v>
      </c>
      <c r="CW48" s="220">
        <f t="shared" si="131"/>
        <v>345</v>
      </c>
      <c r="CX48" s="220">
        <f t="shared" si="137"/>
        <v>323</v>
      </c>
      <c r="CY48" s="220">
        <f t="shared" si="132"/>
        <v>323</v>
      </c>
      <c r="CZ48" s="221">
        <f t="shared" si="138"/>
        <v>308</v>
      </c>
      <c r="DA48" s="221">
        <f t="shared" si="138"/>
        <v>308</v>
      </c>
      <c r="DB48" s="221">
        <f t="shared" si="139"/>
        <v>339</v>
      </c>
      <c r="DC48" s="221">
        <f t="shared" si="140"/>
        <v>308</v>
      </c>
      <c r="DD48" s="203"/>
      <c r="DR48" s="191"/>
      <c r="DS48" s="191"/>
      <c r="DT48" s="191"/>
      <c r="DU48" s="191"/>
      <c r="EC48" s="209"/>
    </row>
    <row r="49" spans="1:148" ht="35.25" customHeight="1" x14ac:dyDescent="0.2">
      <c r="A49" s="49" t="s">
        <v>189</v>
      </c>
      <c r="B49" s="52" t="s">
        <v>142</v>
      </c>
      <c r="C49" s="248">
        <f t="shared" si="133"/>
        <v>44.13</v>
      </c>
      <c r="D49" s="248">
        <f t="shared" si="134"/>
        <v>43.99</v>
      </c>
      <c r="I49" s="36">
        <f t="shared" si="141"/>
        <v>4</v>
      </c>
      <c r="J49" s="222">
        <f>ROUND(AA49*1.15,0)</f>
        <v>1925</v>
      </c>
      <c r="K49" s="222">
        <f>J49</f>
        <v>1925</v>
      </c>
      <c r="L49" s="222">
        <f>J49</f>
        <v>1925</v>
      </c>
      <c r="M49" s="222" t="s">
        <v>41</v>
      </c>
      <c r="N49" s="222">
        <f>J49</f>
        <v>1925</v>
      </c>
      <c r="O49" s="222">
        <f>J49</f>
        <v>1925</v>
      </c>
      <c r="P49" s="222">
        <f>J49</f>
        <v>1925</v>
      </c>
      <c r="Q49" s="222">
        <f>J49</f>
        <v>1925</v>
      </c>
      <c r="R49" s="202">
        <f t="shared" si="142"/>
        <v>1925</v>
      </c>
      <c r="S49" s="222">
        <f>J49</f>
        <v>1925</v>
      </c>
      <c r="T49" s="222">
        <f>S49</f>
        <v>1925</v>
      </c>
      <c r="U49" s="222">
        <f>S49</f>
        <v>1925</v>
      </c>
      <c r="V49" s="222">
        <f t="shared" si="143"/>
        <v>1925</v>
      </c>
      <c r="W49" s="222">
        <f t="shared" si="144"/>
        <v>1925</v>
      </c>
      <c r="X49" s="202">
        <f>ROUND(AA49*1.1,0)</f>
        <v>1841</v>
      </c>
      <c r="Y49" s="202">
        <f t="shared" si="145"/>
        <v>1841</v>
      </c>
      <c r="Z49" s="202">
        <f>AA49</f>
        <v>1674</v>
      </c>
      <c r="AA49" s="202">
        <v>1674</v>
      </c>
      <c r="AB49" s="202">
        <f>AA49*1.1</f>
        <v>1841.4</v>
      </c>
      <c r="AC49" s="202">
        <f>AA49</f>
        <v>1674</v>
      </c>
      <c r="AD49" s="202"/>
      <c r="AE49" s="216"/>
      <c r="AF49" s="223">
        <f t="shared" si="146"/>
        <v>4</v>
      </c>
      <c r="AG49" s="222">
        <f>ROUND(AX49*1.15,0)</f>
        <v>1651</v>
      </c>
      <c r="AH49" s="222">
        <f>AG49</f>
        <v>1651</v>
      </c>
      <c r="AI49" s="222">
        <f>AG49</f>
        <v>1651</v>
      </c>
      <c r="AJ49" s="222" t="s">
        <v>41</v>
      </c>
      <c r="AK49" s="222">
        <f>AH49</f>
        <v>1651</v>
      </c>
      <c r="AL49" s="222">
        <f>AH49</f>
        <v>1651</v>
      </c>
      <c r="AM49" s="222">
        <f>AG49</f>
        <v>1651</v>
      </c>
      <c r="AN49" s="222">
        <f>AG49</f>
        <v>1651</v>
      </c>
      <c r="AO49" s="202">
        <f t="shared" si="147"/>
        <v>1651</v>
      </c>
      <c r="AP49" s="222">
        <f t="shared" ref="AP49:AP59" si="151">AH49</f>
        <v>1651</v>
      </c>
      <c r="AQ49" s="222">
        <f>AP49</f>
        <v>1651</v>
      </c>
      <c r="AR49" s="222">
        <f>AP49</f>
        <v>1651</v>
      </c>
      <c r="AS49" s="222">
        <f t="shared" si="148"/>
        <v>1651</v>
      </c>
      <c r="AT49" s="222">
        <f t="shared" si="149"/>
        <v>1651</v>
      </c>
      <c r="AU49" s="202">
        <f>ROUND(AX49*1.1,0)</f>
        <v>1580</v>
      </c>
      <c r="AV49" s="40">
        <f t="shared" si="150"/>
        <v>1580</v>
      </c>
      <c r="AW49" s="40">
        <f>AX49</f>
        <v>1436</v>
      </c>
      <c r="AX49" s="40">
        <v>1436</v>
      </c>
      <c r="AY49" s="40">
        <f>AX49*1.1</f>
        <v>1579.6000000000001</v>
      </c>
      <c r="AZ49" s="40">
        <f>AX49</f>
        <v>1436</v>
      </c>
      <c r="BA49" s="40"/>
      <c r="CA49" s="49" t="s">
        <v>146</v>
      </c>
      <c r="CB49" s="192" t="s">
        <v>142</v>
      </c>
      <c r="CC49" s="249">
        <f t="shared" si="135"/>
        <v>2.46</v>
      </c>
      <c r="CD49" s="249"/>
      <c r="CI49" s="36">
        <f t="shared" si="128"/>
        <v>4</v>
      </c>
      <c r="CJ49" s="220">
        <f t="shared" si="136"/>
        <v>103</v>
      </c>
      <c r="CK49" s="220">
        <f t="shared" si="136"/>
        <v>103</v>
      </c>
      <c r="CL49" s="220">
        <f t="shared" si="136"/>
        <v>103</v>
      </c>
      <c r="CM49" s="220" t="str">
        <f t="shared" si="136"/>
        <v>-</v>
      </c>
      <c r="CN49" s="220">
        <f t="shared" si="136"/>
        <v>103</v>
      </c>
      <c r="CO49" s="220">
        <f t="shared" si="136"/>
        <v>103</v>
      </c>
      <c r="CP49" s="220">
        <f t="shared" si="136"/>
        <v>103</v>
      </c>
      <c r="CQ49" s="220">
        <f t="shared" si="136"/>
        <v>103</v>
      </c>
      <c r="CR49" s="220">
        <f t="shared" si="136"/>
        <v>103</v>
      </c>
      <c r="CS49" s="220">
        <f t="shared" si="136"/>
        <v>103</v>
      </c>
      <c r="CT49" s="220">
        <f t="shared" si="136"/>
        <v>103</v>
      </c>
      <c r="CU49" s="220">
        <f t="shared" si="136"/>
        <v>103</v>
      </c>
      <c r="CV49" s="220">
        <f t="shared" si="130"/>
        <v>103</v>
      </c>
      <c r="CW49" s="220">
        <f t="shared" si="131"/>
        <v>103</v>
      </c>
      <c r="CX49" s="220">
        <f t="shared" si="137"/>
        <v>97</v>
      </c>
      <c r="CY49" s="220">
        <f t="shared" si="132"/>
        <v>97</v>
      </c>
      <c r="CZ49" s="221">
        <f t="shared" si="138"/>
        <v>92</v>
      </c>
      <c r="DA49" s="221">
        <f t="shared" si="138"/>
        <v>92</v>
      </c>
      <c r="DB49" s="221">
        <f t="shared" si="139"/>
        <v>101</v>
      </c>
      <c r="DC49" s="221">
        <f t="shared" si="140"/>
        <v>92</v>
      </c>
      <c r="DD49" s="203"/>
      <c r="DR49" s="191"/>
      <c r="DS49" s="191"/>
      <c r="DT49" s="191"/>
      <c r="DU49" s="191"/>
      <c r="EC49" s="209"/>
    </row>
    <row r="50" spans="1:148" x14ac:dyDescent="0.2">
      <c r="A50" s="49" t="s">
        <v>190</v>
      </c>
      <c r="B50" s="52" t="s">
        <v>142</v>
      </c>
      <c r="C50" s="248">
        <f t="shared" si="133"/>
        <v>11.39</v>
      </c>
      <c r="D50" s="248">
        <f t="shared" si="134"/>
        <v>10.81</v>
      </c>
      <c r="I50" s="36">
        <f t="shared" si="141"/>
        <v>4</v>
      </c>
      <c r="J50" s="222">
        <f t="shared" ref="J50:J59" si="152">ROUND(AA50*1.15,0)</f>
        <v>483</v>
      </c>
      <c r="K50" s="222">
        <f t="shared" ref="K50:K59" si="153">J50</f>
        <v>483</v>
      </c>
      <c r="L50" s="222">
        <f t="shared" ref="L50:L59" si="154">J50</f>
        <v>483</v>
      </c>
      <c r="M50" s="222" t="s">
        <v>41</v>
      </c>
      <c r="N50" s="222">
        <f t="shared" ref="N50:N60" si="155">J50</f>
        <v>483</v>
      </c>
      <c r="O50" s="222">
        <f t="shared" ref="O50:O60" si="156">J50</f>
        <v>483</v>
      </c>
      <c r="P50" s="222">
        <f t="shared" ref="P50:P60" si="157">J50</f>
        <v>483</v>
      </c>
      <c r="Q50" s="222">
        <f t="shared" ref="Q50:Q60" si="158">J50</f>
        <v>483</v>
      </c>
      <c r="R50" s="202">
        <f t="shared" si="142"/>
        <v>483</v>
      </c>
      <c r="S50" s="222">
        <f t="shared" ref="S50:S60" si="159">J50</f>
        <v>483</v>
      </c>
      <c r="T50" s="222">
        <f t="shared" ref="T50:T60" si="160">S50</f>
        <v>483</v>
      </c>
      <c r="U50" s="222">
        <f t="shared" ref="U50:U60" si="161">S50</f>
        <v>483</v>
      </c>
      <c r="V50" s="222">
        <f t="shared" si="143"/>
        <v>483</v>
      </c>
      <c r="W50" s="222">
        <f t="shared" si="144"/>
        <v>483</v>
      </c>
      <c r="X50" s="202">
        <f t="shared" ref="X50:X59" si="162">ROUND(AA50*1.1,0)</f>
        <v>462</v>
      </c>
      <c r="Y50" s="202">
        <f t="shared" si="145"/>
        <v>462</v>
      </c>
      <c r="Z50" s="202">
        <f>AA50</f>
        <v>420</v>
      </c>
      <c r="AA50" s="202">
        <v>420</v>
      </c>
      <c r="AB50" s="202">
        <f t="shared" ref="AB50:AB59" si="163">AA50*1.1</f>
        <v>462.00000000000006</v>
      </c>
      <c r="AC50" s="202">
        <f t="shared" ref="AC50:AC59" si="164">AA50</f>
        <v>420</v>
      </c>
      <c r="AD50" s="202"/>
      <c r="AE50" s="216"/>
      <c r="AF50" s="223">
        <f t="shared" si="146"/>
        <v>4</v>
      </c>
      <c r="AG50" s="222">
        <f t="shared" ref="AG50:AG59" si="165">ROUND(AX50*1.15,0)</f>
        <v>450</v>
      </c>
      <c r="AH50" s="222">
        <f t="shared" ref="AH50:AH59" si="166">AG50</f>
        <v>450</v>
      </c>
      <c r="AI50" s="222">
        <f t="shared" ref="AI50:AI59" si="167">AG50</f>
        <v>450</v>
      </c>
      <c r="AJ50" s="222" t="s">
        <v>41</v>
      </c>
      <c r="AK50" s="222">
        <f t="shared" ref="AK50:AK59" si="168">AH50</f>
        <v>450</v>
      </c>
      <c r="AL50" s="222">
        <f t="shared" ref="AL50:AL59" si="169">AH50</f>
        <v>450</v>
      </c>
      <c r="AM50" s="222">
        <f t="shared" ref="AM50:AM59" si="170">AG50</f>
        <v>450</v>
      </c>
      <c r="AN50" s="222">
        <f t="shared" ref="AN50:AN59" si="171">AG50</f>
        <v>450</v>
      </c>
      <c r="AO50" s="202">
        <f t="shared" si="147"/>
        <v>450</v>
      </c>
      <c r="AP50" s="222">
        <f t="shared" si="151"/>
        <v>450</v>
      </c>
      <c r="AQ50" s="222">
        <f t="shared" ref="AQ50:AQ59" si="172">AP50</f>
        <v>450</v>
      </c>
      <c r="AR50" s="222">
        <f t="shared" ref="AR50:AR59" si="173">AP50</f>
        <v>450</v>
      </c>
      <c r="AS50" s="222">
        <f t="shared" si="148"/>
        <v>450</v>
      </c>
      <c r="AT50" s="222">
        <f t="shared" si="149"/>
        <v>450</v>
      </c>
      <c r="AU50" s="202">
        <f t="shared" ref="AU50:AU59" si="174">ROUND(AX50*1.1,0)</f>
        <v>430</v>
      </c>
      <c r="AV50" s="40">
        <f t="shared" si="150"/>
        <v>430</v>
      </c>
      <c r="AW50" s="40">
        <f t="shared" ref="AW50:AW59" si="175">AX50</f>
        <v>391</v>
      </c>
      <c r="AX50" s="40">
        <v>391</v>
      </c>
      <c r="AY50" s="40">
        <f t="shared" ref="AY50:AY59" si="176">AX50*1.1</f>
        <v>430.1</v>
      </c>
      <c r="AZ50" s="40">
        <f t="shared" ref="AZ50:AZ59" si="177">AX50</f>
        <v>391</v>
      </c>
      <c r="BA50" s="40"/>
      <c r="CA50" s="49" t="s">
        <v>148</v>
      </c>
      <c r="CB50" s="192" t="s">
        <v>142</v>
      </c>
      <c r="CC50" s="249">
        <f t="shared" si="135"/>
        <v>19.52</v>
      </c>
      <c r="CD50" s="249"/>
      <c r="CI50" s="36">
        <f t="shared" si="128"/>
        <v>4</v>
      </c>
      <c r="CJ50" s="220">
        <f t="shared" si="136"/>
        <v>816</v>
      </c>
      <c r="CK50" s="220">
        <f t="shared" si="136"/>
        <v>816</v>
      </c>
      <c r="CL50" s="220">
        <f t="shared" si="136"/>
        <v>816</v>
      </c>
      <c r="CM50" s="220" t="str">
        <f t="shared" si="136"/>
        <v>-</v>
      </c>
      <c r="CN50" s="220">
        <f t="shared" si="136"/>
        <v>816</v>
      </c>
      <c r="CO50" s="220">
        <f t="shared" si="136"/>
        <v>816</v>
      </c>
      <c r="CP50" s="220">
        <f t="shared" si="136"/>
        <v>816</v>
      </c>
      <c r="CQ50" s="220">
        <f t="shared" si="136"/>
        <v>816</v>
      </c>
      <c r="CR50" s="220">
        <f t="shared" si="136"/>
        <v>816</v>
      </c>
      <c r="CS50" s="220">
        <f t="shared" si="136"/>
        <v>816</v>
      </c>
      <c r="CT50" s="220">
        <f t="shared" si="136"/>
        <v>816</v>
      </c>
      <c r="CU50" s="220">
        <f t="shared" si="136"/>
        <v>816</v>
      </c>
      <c r="CV50" s="220">
        <f t="shared" si="130"/>
        <v>816</v>
      </c>
      <c r="CW50" s="220">
        <f t="shared" si="131"/>
        <v>816</v>
      </c>
      <c r="CX50" s="220">
        <f t="shared" si="137"/>
        <v>765</v>
      </c>
      <c r="CY50" s="220">
        <f t="shared" si="132"/>
        <v>765</v>
      </c>
      <c r="CZ50" s="221">
        <f t="shared" si="138"/>
        <v>729</v>
      </c>
      <c r="DA50" s="221">
        <f t="shared" si="138"/>
        <v>729</v>
      </c>
      <c r="DB50" s="221">
        <f t="shared" si="139"/>
        <v>802</v>
      </c>
      <c r="DC50" s="221">
        <f t="shared" si="140"/>
        <v>729</v>
      </c>
      <c r="DD50" s="203"/>
      <c r="DR50" s="191"/>
      <c r="DS50" s="191"/>
      <c r="DT50" s="191"/>
      <c r="DU50" s="191"/>
      <c r="EC50" s="209"/>
    </row>
    <row r="51" spans="1:148" ht="19.5" customHeight="1" x14ac:dyDescent="0.2">
      <c r="A51" s="49" t="s">
        <v>191</v>
      </c>
      <c r="B51" s="52" t="s">
        <v>142</v>
      </c>
      <c r="C51" s="248">
        <f t="shared" si="133"/>
        <v>43.82</v>
      </c>
      <c r="D51" s="248">
        <f t="shared" si="134"/>
        <v>37.6</v>
      </c>
      <c r="I51" s="36">
        <f t="shared" si="141"/>
        <v>4</v>
      </c>
      <c r="J51" s="222">
        <f t="shared" si="152"/>
        <v>137</v>
      </c>
      <c r="K51" s="222">
        <f t="shared" si="153"/>
        <v>137</v>
      </c>
      <c r="L51" s="222">
        <f t="shared" si="154"/>
        <v>137</v>
      </c>
      <c r="M51" s="222" t="s">
        <v>41</v>
      </c>
      <c r="N51" s="222">
        <f t="shared" si="155"/>
        <v>137</v>
      </c>
      <c r="O51" s="222">
        <f t="shared" si="156"/>
        <v>137</v>
      </c>
      <c r="P51" s="222">
        <f t="shared" si="157"/>
        <v>137</v>
      </c>
      <c r="Q51" s="222">
        <f t="shared" si="158"/>
        <v>137</v>
      </c>
      <c r="R51" s="202">
        <f t="shared" si="142"/>
        <v>137</v>
      </c>
      <c r="S51" s="222">
        <f t="shared" si="159"/>
        <v>137</v>
      </c>
      <c r="T51" s="222">
        <f t="shared" si="160"/>
        <v>137</v>
      </c>
      <c r="U51" s="222">
        <f t="shared" si="161"/>
        <v>137</v>
      </c>
      <c r="V51" s="222">
        <f t="shared" si="143"/>
        <v>137</v>
      </c>
      <c r="W51" s="222">
        <f t="shared" si="144"/>
        <v>137</v>
      </c>
      <c r="X51" s="202">
        <f t="shared" si="162"/>
        <v>131</v>
      </c>
      <c r="Y51" s="202">
        <f t="shared" si="145"/>
        <v>131</v>
      </c>
      <c r="Z51" s="202">
        <f>AA51</f>
        <v>119</v>
      </c>
      <c r="AA51" s="202">
        <v>119</v>
      </c>
      <c r="AB51" s="202">
        <f t="shared" si="163"/>
        <v>130.9</v>
      </c>
      <c r="AC51" s="202">
        <f t="shared" si="164"/>
        <v>119</v>
      </c>
      <c r="AD51" s="202"/>
      <c r="AE51" s="216"/>
      <c r="AF51" s="223">
        <f t="shared" si="146"/>
        <v>4</v>
      </c>
      <c r="AG51" s="222">
        <f t="shared" si="165"/>
        <v>115</v>
      </c>
      <c r="AH51" s="222">
        <f t="shared" si="166"/>
        <v>115</v>
      </c>
      <c r="AI51" s="222">
        <f t="shared" si="167"/>
        <v>115</v>
      </c>
      <c r="AJ51" s="222" t="s">
        <v>41</v>
      </c>
      <c r="AK51" s="222">
        <f t="shared" si="168"/>
        <v>115</v>
      </c>
      <c r="AL51" s="222">
        <f t="shared" si="169"/>
        <v>115</v>
      </c>
      <c r="AM51" s="222">
        <f t="shared" si="170"/>
        <v>115</v>
      </c>
      <c r="AN51" s="222">
        <f t="shared" si="171"/>
        <v>115</v>
      </c>
      <c r="AO51" s="202">
        <f t="shared" si="147"/>
        <v>115</v>
      </c>
      <c r="AP51" s="222">
        <f t="shared" si="151"/>
        <v>115</v>
      </c>
      <c r="AQ51" s="222">
        <f t="shared" si="172"/>
        <v>115</v>
      </c>
      <c r="AR51" s="222">
        <f t="shared" si="173"/>
        <v>115</v>
      </c>
      <c r="AS51" s="222">
        <f t="shared" si="148"/>
        <v>115</v>
      </c>
      <c r="AT51" s="222">
        <f t="shared" si="149"/>
        <v>115</v>
      </c>
      <c r="AU51" s="202">
        <f t="shared" si="174"/>
        <v>110</v>
      </c>
      <c r="AV51" s="40">
        <f t="shared" si="150"/>
        <v>110</v>
      </c>
      <c r="AW51" s="40">
        <f t="shared" si="175"/>
        <v>100</v>
      </c>
      <c r="AX51" s="40">
        <v>100</v>
      </c>
      <c r="AY51" s="40">
        <f t="shared" si="176"/>
        <v>110.00000000000001</v>
      </c>
      <c r="AZ51" s="40">
        <f t="shared" si="177"/>
        <v>100</v>
      </c>
      <c r="BA51" s="40"/>
      <c r="CA51" s="49" t="s">
        <v>150</v>
      </c>
      <c r="CB51" s="192" t="s">
        <v>142</v>
      </c>
      <c r="CC51" s="249">
        <f t="shared" si="135"/>
        <v>15.36</v>
      </c>
      <c r="CD51" s="249"/>
      <c r="CI51" s="36">
        <f t="shared" si="128"/>
        <v>4</v>
      </c>
      <c r="CJ51" s="220">
        <f t="shared" si="136"/>
        <v>642</v>
      </c>
      <c r="CK51" s="220">
        <f t="shared" si="136"/>
        <v>642</v>
      </c>
      <c r="CL51" s="220">
        <f t="shared" si="136"/>
        <v>642</v>
      </c>
      <c r="CM51" s="220" t="str">
        <f t="shared" si="136"/>
        <v>-</v>
      </c>
      <c r="CN51" s="220">
        <f t="shared" si="136"/>
        <v>642</v>
      </c>
      <c r="CO51" s="220">
        <f t="shared" si="136"/>
        <v>642</v>
      </c>
      <c r="CP51" s="220">
        <f t="shared" si="136"/>
        <v>642</v>
      </c>
      <c r="CQ51" s="220">
        <f t="shared" si="136"/>
        <v>642</v>
      </c>
      <c r="CR51" s="220">
        <f t="shared" si="136"/>
        <v>642</v>
      </c>
      <c r="CS51" s="220">
        <f t="shared" si="136"/>
        <v>642</v>
      </c>
      <c r="CT51" s="220">
        <f t="shared" si="136"/>
        <v>642</v>
      </c>
      <c r="CU51" s="220">
        <f t="shared" si="136"/>
        <v>642</v>
      </c>
      <c r="CV51" s="220">
        <f t="shared" si="130"/>
        <v>642</v>
      </c>
      <c r="CW51" s="220">
        <f t="shared" si="131"/>
        <v>642</v>
      </c>
      <c r="CX51" s="220">
        <f t="shared" si="137"/>
        <v>602</v>
      </c>
      <c r="CY51" s="220">
        <f t="shared" si="132"/>
        <v>602</v>
      </c>
      <c r="CZ51" s="221">
        <f t="shared" si="138"/>
        <v>573</v>
      </c>
      <c r="DA51" s="221">
        <f t="shared" si="138"/>
        <v>573</v>
      </c>
      <c r="DB51" s="221">
        <f t="shared" si="139"/>
        <v>630</v>
      </c>
      <c r="DC51" s="221">
        <f t="shared" si="140"/>
        <v>573</v>
      </c>
      <c r="DD51" s="203"/>
      <c r="DR51" s="191"/>
      <c r="DS51" s="191"/>
      <c r="DT51" s="191"/>
      <c r="DU51" s="191"/>
      <c r="EC51" s="209"/>
    </row>
    <row r="52" spans="1:148" ht="24.75" customHeight="1" x14ac:dyDescent="0.2">
      <c r="A52" s="49" t="s">
        <v>192</v>
      </c>
      <c r="B52" s="52" t="s">
        <v>142</v>
      </c>
      <c r="C52" s="248">
        <f t="shared" si="133"/>
        <v>9.33</v>
      </c>
      <c r="D52" s="248">
        <f t="shared" si="134"/>
        <v>7.92</v>
      </c>
      <c r="I52" s="36">
        <f t="shared" si="141"/>
        <v>4</v>
      </c>
      <c r="J52" s="222">
        <f t="shared" si="152"/>
        <v>1845</v>
      </c>
      <c r="K52" s="222">
        <f t="shared" si="153"/>
        <v>1845</v>
      </c>
      <c r="L52" s="222">
        <f t="shared" si="154"/>
        <v>1845</v>
      </c>
      <c r="M52" s="222" t="s">
        <v>41</v>
      </c>
      <c r="N52" s="222">
        <f t="shared" si="155"/>
        <v>1845</v>
      </c>
      <c r="O52" s="222">
        <f t="shared" si="156"/>
        <v>1845</v>
      </c>
      <c r="P52" s="222">
        <f t="shared" si="157"/>
        <v>1845</v>
      </c>
      <c r="Q52" s="222">
        <f t="shared" si="158"/>
        <v>1845</v>
      </c>
      <c r="R52" s="202">
        <f t="shared" si="142"/>
        <v>1845</v>
      </c>
      <c r="S52" s="222">
        <f t="shared" si="159"/>
        <v>1845</v>
      </c>
      <c r="T52" s="222">
        <f t="shared" si="160"/>
        <v>1845</v>
      </c>
      <c r="U52" s="222">
        <f t="shared" si="161"/>
        <v>1845</v>
      </c>
      <c r="V52" s="222">
        <f t="shared" si="143"/>
        <v>1845</v>
      </c>
      <c r="W52" s="222">
        <f t="shared" si="144"/>
        <v>1845</v>
      </c>
      <c r="X52" s="202">
        <f t="shared" si="162"/>
        <v>1764</v>
      </c>
      <c r="Y52" s="202">
        <f t="shared" si="145"/>
        <v>1764</v>
      </c>
      <c r="Z52" s="202">
        <f>AA52</f>
        <v>1604</v>
      </c>
      <c r="AA52" s="202">
        <v>1604</v>
      </c>
      <c r="AB52" s="202">
        <f t="shared" si="163"/>
        <v>1764.4</v>
      </c>
      <c r="AC52" s="202">
        <f t="shared" si="164"/>
        <v>1604</v>
      </c>
      <c r="AD52" s="202"/>
      <c r="AE52" s="216"/>
      <c r="AF52" s="223">
        <f t="shared" si="146"/>
        <v>4</v>
      </c>
      <c r="AG52" s="222">
        <f t="shared" si="165"/>
        <v>1839</v>
      </c>
      <c r="AH52" s="222">
        <f t="shared" si="166"/>
        <v>1839</v>
      </c>
      <c r="AI52" s="222">
        <f t="shared" si="167"/>
        <v>1839</v>
      </c>
      <c r="AJ52" s="222" t="s">
        <v>41</v>
      </c>
      <c r="AK52" s="222">
        <f t="shared" si="168"/>
        <v>1839</v>
      </c>
      <c r="AL52" s="222">
        <f t="shared" si="169"/>
        <v>1839</v>
      </c>
      <c r="AM52" s="222">
        <f t="shared" si="170"/>
        <v>1839</v>
      </c>
      <c r="AN52" s="222">
        <f t="shared" si="171"/>
        <v>1839</v>
      </c>
      <c r="AO52" s="202">
        <f t="shared" si="147"/>
        <v>1839</v>
      </c>
      <c r="AP52" s="222">
        <f t="shared" si="151"/>
        <v>1839</v>
      </c>
      <c r="AQ52" s="222">
        <f t="shared" si="172"/>
        <v>1839</v>
      </c>
      <c r="AR52" s="222">
        <f t="shared" si="173"/>
        <v>1839</v>
      </c>
      <c r="AS52" s="222">
        <f t="shared" si="148"/>
        <v>1839</v>
      </c>
      <c r="AT52" s="222">
        <f t="shared" si="149"/>
        <v>1839</v>
      </c>
      <c r="AU52" s="202">
        <f t="shared" si="174"/>
        <v>1759</v>
      </c>
      <c r="AV52" s="40">
        <f t="shared" si="150"/>
        <v>1759</v>
      </c>
      <c r="AW52" s="40">
        <f t="shared" si="175"/>
        <v>1599</v>
      </c>
      <c r="AX52" s="40">
        <v>1599</v>
      </c>
      <c r="AY52" s="40">
        <f t="shared" si="176"/>
        <v>1758.9</v>
      </c>
      <c r="AZ52" s="40">
        <f t="shared" si="177"/>
        <v>1599</v>
      </c>
      <c r="BA52" s="40"/>
      <c r="CA52" s="49" t="s">
        <v>193</v>
      </c>
      <c r="CB52" s="192" t="s">
        <v>142</v>
      </c>
      <c r="CC52" s="249">
        <f t="shared" si="135"/>
        <v>24.64</v>
      </c>
      <c r="CD52" s="249"/>
      <c r="CI52" s="36">
        <f t="shared" si="128"/>
        <v>4</v>
      </c>
      <c r="CJ52" s="220">
        <f t="shared" si="136"/>
        <v>1030</v>
      </c>
      <c r="CK52" s="220">
        <f t="shared" si="136"/>
        <v>1030</v>
      </c>
      <c r="CL52" s="220">
        <f t="shared" si="136"/>
        <v>1030</v>
      </c>
      <c r="CM52" s="220" t="str">
        <f t="shared" si="136"/>
        <v>-</v>
      </c>
      <c r="CN52" s="220">
        <f t="shared" si="136"/>
        <v>1030</v>
      </c>
      <c r="CO52" s="220">
        <f t="shared" si="136"/>
        <v>1030</v>
      </c>
      <c r="CP52" s="220">
        <f t="shared" si="136"/>
        <v>1030</v>
      </c>
      <c r="CQ52" s="220">
        <f t="shared" si="136"/>
        <v>1030</v>
      </c>
      <c r="CR52" s="220">
        <f t="shared" si="136"/>
        <v>1030</v>
      </c>
      <c r="CS52" s="220">
        <f t="shared" si="136"/>
        <v>1030</v>
      </c>
      <c r="CT52" s="220">
        <f t="shared" si="136"/>
        <v>1030</v>
      </c>
      <c r="CU52" s="220">
        <f t="shared" si="136"/>
        <v>1030</v>
      </c>
      <c r="CV52" s="220">
        <f t="shared" si="130"/>
        <v>1030</v>
      </c>
      <c r="CW52" s="220">
        <f t="shared" si="131"/>
        <v>1030</v>
      </c>
      <c r="CX52" s="220">
        <f t="shared" si="137"/>
        <v>966</v>
      </c>
      <c r="CY52" s="220">
        <f t="shared" si="132"/>
        <v>966</v>
      </c>
      <c r="CZ52" s="221">
        <f t="shared" si="138"/>
        <v>920</v>
      </c>
      <c r="DA52" s="221">
        <f t="shared" si="138"/>
        <v>920</v>
      </c>
      <c r="DB52" s="221">
        <f t="shared" si="139"/>
        <v>1012</v>
      </c>
      <c r="DC52" s="221">
        <f t="shared" si="140"/>
        <v>920</v>
      </c>
      <c r="DD52" s="203"/>
      <c r="DR52" s="191"/>
      <c r="DS52" s="191"/>
      <c r="DT52" s="191"/>
      <c r="DU52" s="191"/>
      <c r="EC52" s="209"/>
    </row>
    <row r="53" spans="1:148" x14ac:dyDescent="0.2">
      <c r="A53" s="49" t="s">
        <v>194</v>
      </c>
      <c r="B53" s="52" t="s">
        <v>142</v>
      </c>
      <c r="C53" s="248">
        <f t="shared" si="133"/>
        <v>9.33</v>
      </c>
      <c r="D53" s="248">
        <f t="shared" si="134"/>
        <v>7.92</v>
      </c>
      <c r="I53" s="36">
        <f t="shared" si="141"/>
        <v>4</v>
      </c>
      <c r="J53" s="222">
        <f t="shared" si="152"/>
        <v>476</v>
      </c>
      <c r="K53" s="222">
        <f t="shared" si="153"/>
        <v>476</v>
      </c>
      <c r="L53" s="222">
        <f t="shared" si="154"/>
        <v>476</v>
      </c>
      <c r="M53" s="222" t="s">
        <v>41</v>
      </c>
      <c r="N53" s="222">
        <f t="shared" si="155"/>
        <v>476</v>
      </c>
      <c r="O53" s="222">
        <f t="shared" si="156"/>
        <v>476</v>
      </c>
      <c r="P53" s="222">
        <f t="shared" si="157"/>
        <v>476</v>
      </c>
      <c r="Q53" s="222">
        <f t="shared" si="158"/>
        <v>476</v>
      </c>
      <c r="R53" s="202">
        <f t="shared" si="142"/>
        <v>476</v>
      </c>
      <c r="S53" s="222">
        <f t="shared" si="159"/>
        <v>476</v>
      </c>
      <c r="T53" s="222">
        <f t="shared" si="160"/>
        <v>476</v>
      </c>
      <c r="U53" s="222">
        <f t="shared" si="161"/>
        <v>476</v>
      </c>
      <c r="V53" s="222">
        <f t="shared" si="143"/>
        <v>476</v>
      </c>
      <c r="W53" s="222">
        <f t="shared" si="144"/>
        <v>476</v>
      </c>
      <c r="X53" s="202">
        <f t="shared" si="162"/>
        <v>455</v>
      </c>
      <c r="Y53" s="202">
        <f t="shared" si="145"/>
        <v>455</v>
      </c>
      <c r="Z53" s="202">
        <f t="shared" ref="Z53:Z59" si="178">AA53</f>
        <v>414</v>
      </c>
      <c r="AA53" s="202">
        <v>414</v>
      </c>
      <c r="AB53" s="202">
        <f t="shared" si="163"/>
        <v>455.40000000000003</v>
      </c>
      <c r="AC53" s="202">
        <f t="shared" si="164"/>
        <v>414</v>
      </c>
      <c r="AD53" s="202"/>
      <c r="AE53" s="216"/>
      <c r="AF53" s="223">
        <f t="shared" si="146"/>
        <v>4</v>
      </c>
      <c r="AG53" s="222">
        <f t="shared" si="165"/>
        <v>452</v>
      </c>
      <c r="AH53" s="222">
        <f t="shared" si="166"/>
        <v>452</v>
      </c>
      <c r="AI53" s="222">
        <f t="shared" si="167"/>
        <v>452</v>
      </c>
      <c r="AJ53" s="222" t="s">
        <v>41</v>
      </c>
      <c r="AK53" s="222">
        <f t="shared" si="168"/>
        <v>452</v>
      </c>
      <c r="AL53" s="222">
        <f t="shared" si="169"/>
        <v>452</v>
      </c>
      <c r="AM53" s="222">
        <f t="shared" si="170"/>
        <v>452</v>
      </c>
      <c r="AN53" s="222">
        <f t="shared" si="171"/>
        <v>452</v>
      </c>
      <c r="AO53" s="202">
        <f t="shared" si="147"/>
        <v>452</v>
      </c>
      <c r="AP53" s="222">
        <f t="shared" si="151"/>
        <v>452</v>
      </c>
      <c r="AQ53" s="222">
        <f t="shared" si="172"/>
        <v>452</v>
      </c>
      <c r="AR53" s="222">
        <f t="shared" si="173"/>
        <v>452</v>
      </c>
      <c r="AS53" s="222">
        <f t="shared" si="148"/>
        <v>452</v>
      </c>
      <c r="AT53" s="222">
        <f t="shared" si="149"/>
        <v>452</v>
      </c>
      <c r="AU53" s="202">
        <f t="shared" si="174"/>
        <v>432</v>
      </c>
      <c r="AV53" s="40">
        <f t="shared" si="150"/>
        <v>432</v>
      </c>
      <c r="AW53" s="40">
        <f t="shared" si="175"/>
        <v>393</v>
      </c>
      <c r="AX53" s="40">
        <v>393</v>
      </c>
      <c r="AY53" s="40">
        <f t="shared" si="176"/>
        <v>432.3</v>
      </c>
      <c r="AZ53" s="40">
        <f t="shared" si="177"/>
        <v>393</v>
      </c>
      <c r="BA53" s="40"/>
      <c r="CA53" s="196" t="s">
        <v>195</v>
      </c>
      <c r="CB53" s="192" t="s">
        <v>142</v>
      </c>
      <c r="CC53" s="249">
        <f t="shared" si="135"/>
        <v>3.47</v>
      </c>
      <c r="CD53" s="249"/>
      <c r="CI53" s="36">
        <f t="shared" si="128"/>
        <v>4</v>
      </c>
      <c r="CJ53" s="47">
        <f>ROUND(DA53*(1+10/100),0)</f>
        <v>145</v>
      </c>
      <c r="CK53" s="47">
        <f>CJ53</f>
        <v>145</v>
      </c>
      <c r="CL53" s="47">
        <f>CJ53</f>
        <v>145</v>
      </c>
      <c r="CM53" s="47" t="s">
        <v>41</v>
      </c>
      <c r="CN53" s="47">
        <f>CJ53</f>
        <v>145</v>
      </c>
      <c r="CO53" s="47">
        <f>CJ53</f>
        <v>145</v>
      </c>
      <c r="CP53" s="47">
        <f>CJ53</f>
        <v>145</v>
      </c>
      <c r="CQ53" s="47">
        <f>CJ53</f>
        <v>145</v>
      </c>
      <c r="CR53" s="40">
        <f t="shared" si="129"/>
        <v>145</v>
      </c>
      <c r="CS53" s="47">
        <f>CJ53</f>
        <v>145</v>
      </c>
      <c r="CT53" s="47">
        <f t="shared" ref="CT53:CT60" si="179">CS53</f>
        <v>145</v>
      </c>
      <c r="CU53" s="47">
        <f t="shared" ref="CU53:CU60" si="180">CS53</f>
        <v>145</v>
      </c>
      <c r="CV53" s="47">
        <f t="shared" si="130"/>
        <v>145</v>
      </c>
      <c r="CW53" s="47">
        <f t="shared" si="131"/>
        <v>145</v>
      </c>
      <c r="CX53" s="145">
        <f>ROUND(DA53*1.05,0)</f>
        <v>139</v>
      </c>
      <c r="CY53" s="145">
        <f t="shared" si="132"/>
        <v>139</v>
      </c>
      <c r="CZ53" s="40">
        <f>DA53</f>
        <v>132</v>
      </c>
      <c r="DA53" s="40">
        <v>132</v>
      </c>
      <c r="DB53" s="202">
        <f t="shared" si="139"/>
        <v>145</v>
      </c>
      <c r="DC53" s="40">
        <f t="shared" si="140"/>
        <v>132</v>
      </c>
      <c r="DD53" s="203"/>
      <c r="DR53" s="191"/>
      <c r="DS53" s="191"/>
      <c r="DT53" s="191"/>
      <c r="DU53" s="191"/>
      <c r="EC53" s="209"/>
    </row>
    <row r="54" spans="1:148" x14ac:dyDescent="0.2">
      <c r="A54" s="49" t="s">
        <v>196</v>
      </c>
      <c r="B54" s="52" t="s">
        <v>142</v>
      </c>
      <c r="C54" s="248">
        <f t="shared" si="133"/>
        <v>14.83</v>
      </c>
      <c r="D54" s="248">
        <f t="shared" si="134"/>
        <v>13.08</v>
      </c>
      <c r="I54" s="36">
        <f t="shared" si="141"/>
        <v>4</v>
      </c>
      <c r="J54" s="222">
        <f t="shared" si="152"/>
        <v>1832</v>
      </c>
      <c r="K54" s="222">
        <f t="shared" si="153"/>
        <v>1832</v>
      </c>
      <c r="L54" s="222">
        <f t="shared" si="154"/>
        <v>1832</v>
      </c>
      <c r="M54" s="222" t="s">
        <v>41</v>
      </c>
      <c r="N54" s="222">
        <f t="shared" si="155"/>
        <v>1832</v>
      </c>
      <c r="O54" s="222">
        <f t="shared" si="156"/>
        <v>1832</v>
      </c>
      <c r="P54" s="222">
        <f t="shared" si="157"/>
        <v>1832</v>
      </c>
      <c r="Q54" s="222">
        <f t="shared" si="158"/>
        <v>1832</v>
      </c>
      <c r="R54" s="202">
        <f t="shared" si="142"/>
        <v>1832</v>
      </c>
      <c r="S54" s="222">
        <f t="shared" si="159"/>
        <v>1832</v>
      </c>
      <c r="T54" s="222">
        <f t="shared" si="160"/>
        <v>1832</v>
      </c>
      <c r="U54" s="222">
        <f t="shared" si="161"/>
        <v>1832</v>
      </c>
      <c r="V54" s="222">
        <f t="shared" si="143"/>
        <v>1832</v>
      </c>
      <c r="W54" s="222">
        <f t="shared" si="144"/>
        <v>1832</v>
      </c>
      <c r="X54" s="202">
        <f t="shared" si="162"/>
        <v>1752</v>
      </c>
      <c r="Y54" s="202">
        <f t="shared" si="145"/>
        <v>1752</v>
      </c>
      <c r="Z54" s="202">
        <f t="shared" si="178"/>
        <v>1593</v>
      </c>
      <c r="AA54" s="202">
        <v>1593</v>
      </c>
      <c r="AB54" s="202">
        <f t="shared" si="163"/>
        <v>1752.3000000000002</v>
      </c>
      <c r="AC54" s="202">
        <f t="shared" si="164"/>
        <v>1593</v>
      </c>
      <c r="AD54" s="202"/>
      <c r="AE54" s="216"/>
      <c r="AF54" s="223">
        <f t="shared" si="146"/>
        <v>4</v>
      </c>
      <c r="AG54" s="222">
        <f t="shared" si="165"/>
        <v>1572</v>
      </c>
      <c r="AH54" s="222">
        <f t="shared" si="166"/>
        <v>1572</v>
      </c>
      <c r="AI54" s="222">
        <f t="shared" si="167"/>
        <v>1572</v>
      </c>
      <c r="AJ54" s="222" t="s">
        <v>41</v>
      </c>
      <c r="AK54" s="222">
        <f t="shared" si="168"/>
        <v>1572</v>
      </c>
      <c r="AL54" s="222">
        <f t="shared" si="169"/>
        <v>1572</v>
      </c>
      <c r="AM54" s="222">
        <f t="shared" si="170"/>
        <v>1572</v>
      </c>
      <c r="AN54" s="222">
        <f t="shared" si="171"/>
        <v>1572</v>
      </c>
      <c r="AO54" s="202">
        <f t="shared" si="147"/>
        <v>1572</v>
      </c>
      <c r="AP54" s="222">
        <f t="shared" si="151"/>
        <v>1572</v>
      </c>
      <c r="AQ54" s="222">
        <f t="shared" si="172"/>
        <v>1572</v>
      </c>
      <c r="AR54" s="222">
        <f t="shared" si="173"/>
        <v>1572</v>
      </c>
      <c r="AS54" s="222">
        <f t="shared" si="148"/>
        <v>1572</v>
      </c>
      <c r="AT54" s="222">
        <f t="shared" si="149"/>
        <v>1572</v>
      </c>
      <c r="AU54" s="202">
        <f t="shared" si="174"/>
        <v>1504</v>
      </c>
      <c r="AV54" s="40">
        <f t="shared" si="150"/>
        <v>1504</v>
      </c>
      <c r="AW54" s="40">
        <f t="shared" si="175"/>
        <v>1367</v>
      </c>
      <c r="AX54" s="40">
        <v>1367</v>
      </c>
      <c r="AY54" s="40">
        <f t="shared" si="176"/>
        <v>1503.7</v>
      </c>
      <c r="AZ54" s="40">
        <f t="shared" si="177"/>
        <v>1367</v>
      </c>
      <c r="BA54" s="40"/>
      <c r="CA54" s="196" t="s">
        <v>197</v>
      </c>
      <c r="CB54" s="192" t="s">
        <v>142</v>
      </c>
      <c r="CC54" s="249">
        <f t="shared" si="135"/>
        <v>10.74</v>
      </c>
      <c r="CD54" s="249"/>
      <c r="CI54" s="36">
        <f t="shared" si="128"/>
        <v>4</v>
      </c>
      <c r="CJ54" s="47">
        <f t="shared" ref="CJ54:CJ60" si="181">ROUND(DA54*(1+10/100),0)</f>
        <v>449</v>
      </c>
      <c r="CK54" s="47">
        <f t="shared" ref="CK54:CK60" si="182">CJ54</f>
        <v>449</v>
      </c>
      <c r="CL54" s="47">
        <f t="shared" ref="CL54:CL60" si="183">CJ54</f>
        <v>449</v>
      </c>
      <c r="CM54" s="47" t="s">
        <v>41</v>
      </c>
      <c r="CN54" s="47">
        <f t="shared" ref="CN54:CN60" si="184">CJ54</f>
        <v>449</v>
      </c>
      <c r="CO54" s="47">
        <f t="shared" ref="CO54:CO60" si="185">CJ54</f>
        <v>449</v>
      </c>
      <c r="CP54" s="47">
        <f t="shared" ref="CP54:CP60" si="186">CJ54</f>
        <v>449</v>
      </c>
      <c r="CQ54" s="47">
        <f t="shared" ref="CQ54:CQ60" si="187">CJ54</f>
        <v>449</v>
      </c>
      <c r="CR54" s="40">
        <f t="shared" si="129"/>
        <v>449</v>
      </c>
      <c r="CS54" s="47">
        <f t="shared" ref="CS54:CS60" si="188">CJ54</f>
        <v>449</v>
      </c>
      <c r="CT54" s="47">
        <f t="shared" si="179"/>
        <v>449</v>
      </c>
      <c r="CU54" s="47">
        <f t="shared" si="180"/>
        <v>449</v>
      </c>
      <c r="CV54" s="47">
        <f t="shared" si="130"/>
        <v>449</v>
      </c>
      <c r="CW54" s="47">
        <f t="shared" si="131"/>
        <v>449</v>
      </c>
      <c r="CX54" s="145">
        <f t="shared" ref="CX54:CX60" si="189">ROUND(DA54*1.05,0)</f>
        <v>428</v>
      </c>
      <c r="CY54" s="145">
        <f t="shared" si="132"/>
        <v>428</v>
      </c>
      <c r="CZ54" s="40">
        <f t="shared" ref="CZ54:CZ63" si="190">DA54</f>
        <v>408</v>
      </c>
      <c r="DA54" s="40">
        <v>408</v>
      </c>
      <c r="DB54" s="202">
        <f t="shared" si="139"/>
        <v>449</v>
      </c>
      <c r="DC54" s="40">
        <f t="shared" si="140"/>
        <v>408</v>
      </c>
      <c r="DD54" s="203"/>
      <c r="DR54" s="191"/>
      <c r="DS54" s="191"/>
      <c r="DT54" s="191"/>
      <c r="DU54" s="191"/>
      <c r="EC54" s="209"/>
    </row>
    <row r="55" spans="1:148" x14ac:dyDescent="0.2">
      <c r="A55" s="49" t="s">
        <v>198</v>
      </c>
      <c r="B55" s="52" t="s">
        <v>142</v>
      </c>
      <c r="C55" s="248">
        <f t="shared" si="133"/>
        <v>14.83</v>
      </c>
      <c r="D55" s="248">
        <f t="shared" si="134"/>
        <v>13.08</v>
      </c>
      <c r="I55" s="36">
        <f t="shared" si="141"/>
        <v>4</v>
      </c>
      <c r="J55" s="222">
        <f t="shared" si="152"/>
        <v>390</v>
      </c>
      <c r="K55" s="222">
        <f t="shared" si="153"/>
        <v>390</v>
      </c>
      <c r="L55" s="222">
        <f t="shared" si="154"/>
        <v>390</v>
      </c>
      <c r="M55" s="222" t="s">
        <v>41</v>
      </c>
      <c r="N55" s="222">
        <f t="shared" si="155"/>
        <v>390</v>
      </c>
      <c r="O55" s="222">
        <f t="shared" si="156"/>
        <v>390</v>
      </c>
      <c r="P55" s="222">
        <f t="shared" si="157"/>
        <v>390</v>
      </c>
      <c r="Q55" s="222">
        <f t="shared" si="158"/>
        <v>390</v>
      </c>
      <c r="R55" s="202">
        <f t="shared" si="142"/>
        <v>390</v>
      </c>
      <c r="S55" s="222">
        <f t="shared" si="159"/>
        <v>390</v>
      </c>
      <c r="T55" s="222">
        <f t="shared" si="160"/>
        <v>390</v>
      </c>
      <c r="U55" s="222">
        <f t="shared" si="161"/>
        <v>390</v>
      </c>
      <c r="V55" s="222">
        <f t="shared" si="143"/>
        <v>390</v>
      </c>
      <c r="W55" s="222">
        <f t="shared" si="144"/>
        <v>390</v>
      </c>
      <c r="X55" s="202">
        <f t="shared" si="162"/>
        <v>373</v>
      </c>
      <c r="Y55" s="202">
        <f t="shared" si="145"/>
        <v>373</v>
      </c>
      <c r="Z55" s="202">
        <f t="shared" si="178"/>
        <v>339</v>
      </c>
      <c r="AA55" s="202">
        <v>339</v>
      </c>
      <c r="AB55" s="202">
        <f t="shared" si="163"/>
        <v>372.90000000000003</v>
      </c>
      <c r="AC55" s="202">
        <f t="shared" si="164"/>
        <v>339</v>
      </c>
      <c r="AD55" s="202"/>
      <c r="AE55" s="216"/>
      <c r="AF55" s="223">
        <f t="shared" si="146"/>
        <v>4</v>
      </c>
      <c r="AG55" s="222">
        <f t="shared" si="165"/>
        <v>331</v>
      </c>
      <c r="AH55" s="222">
        <f t="shared" si="166"/>
        <v>331</v>
      </c>
      <c r="AI55" s="222">
        <f t="shared" si="167"/>
        <v>331</v>
      </c>
      <c r="AJ55" s="222" t="s">
        <v>41</v>
      </c>
      <c r="AK55" s="222">
        <f t="shared" si="168"/>
        <v>331</v>
      </c>
      <c r="AL55" s="222">
        <f t="shared" si="169"/>
        <v>331</v>
      </c>
      <c r="AM55" s="222">
        <f t="shared" si="170"/>
        <v>331</v>
      </c>
      <c r="AN55" s="222">
        <f t="shared" si="171"/>
        <v>331</v>
      </c>
      <c r="AO55" s="202">
        <f t="shared" si="147"/>
        <v>331</v>
      </c>
      <c r="AP55" s="222">
        <f t="shared" si="151"/>
        <v>331</v>
      </c>
      <c r="AQ55" s="222">
        <f t="shared" si="172"/>
        <v>331</v>
      </c>
      <c r="AR55" s="222">
        <f t="shared" si="173"/>
        <v>331</v>
      </c>
      <c r="AS55" s="222">
        <f t="shared" si="148"/>
        <v>331</v>
      </c>
      <c r="AT55" s="222">
        <f t="shared" si="149"/>
        <v>331</v>
      </c>
      <c r="AU55" s="202">
        <f t="shared" si="174"/>
        <v>317</v>
      </c>
      <c r="AV55" s="40">
        <f t="shared" si="150"/>
        <v>317</v>
      </c>
      <c r="AW55" s="40">
        <f t="shared" si="175"/>
        <v>288</v>
      </c>
      <c r="AX55" s="40">
        <v>288</v>
      </c>
      <c r="AY55" s="40">
        <f t="shared" si="176"/>
        <v>316.8</v>
      </c>
      <c r="AZ55" s="40">
        <f t="shared" si="177"/>
        <v>288</v>
      </c>
      <c r="BA55" s="40"/>
      <c r="CA55" s="196" t="s">
        <v>199</v>
      </c>
      <c r="CB55" s="192" t="s">
        <v>142</v>
      </c>
      <c r="CC55" s="249">
        <f t="shared" si="135"/>
        <v>29.92</v>
      </c>
      <c r="CD55" s="249"/>
      <c r="CI55" s="36">
        <f t="shared" si="128"/>
        <v>4</v>
      </c>
      <c r="CJ55" s="47">
        <f t="shared" si="181"/>
        <v>1251</v>
      </c>
      <c r="CK55" s="47">
        <f t="shared" si="182"/>
        <v>1251</v>
      </c>
      <c r="CL55" s="47">
        <f t="shared" si="183"/>
        <v>1251</v>
      </c>
      <c r="CM55" s="47" t="s">
        <v>41</v>
      </c>
      <c r="CN55" s="47">
        <f t="shared" si="184"/>
        <v>1251</v>
      </c>
      <c r="CO55" s="47">
        <f t="shared" si="185"/>
        <v>1251</v>
      </c>
      <c r="CP55" s="47">
        <f t="shared" si="186"/>
        <v>1251</v>
      </c>
      <c r="CQ55" s="47">
        <f t="shared" si="187"/>
        <v>1251</v>
      </c>
      <c r="CR55" s="40">
        <f t="shared" si="129"/>
        <v>1251</v>
      </c>
      <c r="CS55" s="47">
        <f t="shared" si="188"/>
        <v>1251</v>
      </c>
      <c r="CT55" s="47">
        <f t="shared" si="179"/>
        <v>1251</v>
      </c>
      <c r="CU55" s="47">
        <f t="shared" si="180"/>
        <v>1251</v>
      </c>
      <c r="CV55" s="47">
        <f t="shared" si="130"/>
        <v>1251</v>
      </c>
      <c r="CW55" s="47">
        <f t="shared" si="131"/>
        <v>1251</v>
      </c>
      <c r="CX55" s="145">
        <f t="shared" si="189"/>
        <v>1194</v>
      </c>
      <c r="CY55" s="145">
        <f t="shared" si="132"/>
        <v>1194</v>
      </c>
      <c r="CZ55" s="40">
        <f t="shared" si="190"/>
        <v>1137</v>
      </c>
      <c r="DA55" s="40">
        <v>1137</v>
      </c>
      <c r="DB55" s="202">
        <f t="shared" si="139"/>
        <v>1251</v>
      </c>
      <c r="DC55" s="40">
        <f t="shared" si="140"/>
        <v>1137</v>
      </c>
      <c r="DD55" s="203"/>
      <c r="DR55" s="191"/>
      <c r="DS55" s="191"/>
      <c r="DT55" s="191"/>
      <c r="DU55" s="191"/>
    </row>
    <row r="56" spans="1:148" x14ac:dyDescent="0.2">
      <c r="A56" s="49" t="s">
        <v>200</v>
      </c>
      <c r="B56" s="52" t="s">
        <v>142</v>
      </c>
      <c r="C56" s="248">
        <f t="shared" si="133"/>
        <v>56.91</v>
      </c>
      <c r="D56" s="248">
        <f t="shared" si="134"/>
        <v>53.29</v>
      </c>
      <c r="I56" s="36">
        <f t="shared" si="141"/>
        <v>4</v>
      </c>
      <c r="J56" s="222">
        <f t="shared" si="152"/>
        <v>390</v>
      </c>
      <c r="K56" s="222">
        <f t="shared" si="153"/>
        <v>390</v>
      </c>
      <c r="L56" s="222">
        <f t="shared" si="154"/>
        <v>390</v>
      </c>
      <c r="M56" s="222" t="s">
        <v>41</v>
      </c>
      <c r="N56" s="222">
        <f t="shared" si="155"/>
        <v>390</v>
      </c>
      <c r="O56" s="222">
        <f t="shared" si="156"/>
        <v>390</v>
      </c>
      <c r="P56" s="222">
        <f t="shared" si="157"/>
        <v>390</v>
      </c>
      <c r="Q56" s="222">
        <f t="shared" si="158"/>
        <v>390</v>
      </c>
      <c r="R56" s="202">
        <f t="shared" si="142"/>
        <v>390</v>
      </c>
      <c r="S56" s="222">
        <f t="shared" si="159"/>
        <v>390</v>
      </c>
      <c r="T56" s="222">
        <f t="shared" si="160"/>
        <v>390</v>
      </c>
      <c r="U56" s="222">
        <f t="shared" si="161"/>
        <v>390</v>
      </c>
      <c r="V56" s="222">
        <f t="shared" si="143"/>
        <v>390</v>
      </c>
      <c r="W56" s="222">
        <f t="shared" si="144"/>
        <v>390</v>
      </c>
      <c r="X56" s="202">
        <f t="shared" si="162"/>
        <v>373</v>
      </c>
      <c r="Y56" s="202">
        <f t="shared" si="145"/>
        <v>373</v>
      </c>
      <c r="Z56" s="202">
        <f t="shared" si="178"/>
        <v>339</v>
      </c>
      <c r="AA56" s="202">
        <v>339</v>
      </c>
      <c r="AB56" s="202">
        <f t="shared" si="163"/>
        <v>372.90000000000003</v>
      </c>
      <c r="AC56" s="202">
        <f t="shared" si="164"/>
        <v>339</v>
      </c>
      <c r="AD56" s="202"/>
      <c r="AE56" s="216"/>
      <c r="AF56" s="223">
        <f t="shared" si="146"/>
        <v>4</v>
      </c>
      <c r="AG56" s="222">
        <f t="shared" si="165"/>
        <v>331</v>
      </c>
      <c r="AH56" s="222">
        <f t="shared" si="166"/>
        <v>331</v>
      </c>
      <c r="AI56" s="222">
        <f t="shared" si="167"/>
        <v>331</v>
      </c>
      <c r="AJ56" s="222" t="s">
        <v>41</v>
      </c>
      <c r="AK56" s="222">
        <f t="shared" si="168"/>
        <v>331</v>
      </c>
      <c r="AL56" s="222">
        <f t="shared" si="169"/>
        <v>331</v>
      </c>
      <c r="AM56" s="222">
        <f t="shared" si="170"/>
        <v>331</v>
      </c>
      <c r="AN56" s="222">
        <f t="shared" si="171"/>
        <v>331</v>
      </c>
      <c r="AO56" s="202">
        <f t="shared" si="147"/>
        <v>331</v>
      </c>
      <c r="AP56" s="222">
        <f t="shared" si="151"/>
        <v>331</v>
      </c>
      <c r="AQ56" s="222">
        <f t="shared" si="172"/>
        <v>331</v>
      </c>
      <c r="AR56" s="222">
        <f t="shared" si="173"/>
        <v>331</v>
      </c>
      <c r="AS56" s="222">
        <f t="shared" si="148"/>
        <v>331</v>
      </c>
      <c r="AT56" s="222">
        <f t="shared" si="149"/>
        <v>331</v>
      </c>
      <c r="AU56" s="202">
        <f t="shared" si="174"/>
        <v>317</v>
      </c>
      <c r="AV56" s="40">
        <f t="shared" si="150"/>
        <v>317</v>
      </c>
      <c r="AW56" s="40">
        <f t="shared" si="175"/>
        <v>288</v>
      </c>
      <c r="AX56" s="40">
        <v>288</v>
      </c>
      <c r="AY56" s="40">
        <f t="shared" si="176"/>
        <v>316.8</v>
      </c>
      <c r="AZ56" s="40">
        <f t="shared" si="177"/>
        <v>288</v>
      </c>
      <c r="BA56" s="40"/>
      <c r="BZ56" s="224"/>
      <c r="CA56" s="196" t="s">
        <v>201</v>
      </c>
      <c r="CB56" s="192" t="s">
        <v>142</v>
      </c>
      <c r="CC56" s="249">
        <f t="shared" si="135"/>
        <v>4.04</v>
      </c>
      <c r="CD56" s="249"/>
      <c r="CI56" s="36">
        <f t="shared" si="128"/>
        <v>4</v>
      </c>
      <c r="CJ56" s="47">
        <f t="shared" si="181"/>
        <v>169</v>
      </c>
      <c r="CK56" s="47">
        <f t="shared" si="182"/>
        <v>169</v>
      </c>
      <c r="CL56" s="47">
        <f t="shared" si="183"/>
        <v>169</v>
      </c>
      <c r="CM56" s="47" t="s">
        <v>41</v>
      </c>
      <c r="CN56" s="47">
        <f t="shared" si="184"/>
        <v>169</v>
      </c>
      <c r="CO56" s="47">
        <f t="shared" si="185"/>
        <v>169</v>
      </c>
      <c r="CP56" s="47">
        <f t="shared" si="186"/>
        <v>169</v>
      </c>
      <c r="CQ56" s="47">
        <f t="shared" si="187"/>
        <v>169</v>
      </c>
      <c r="CR56" s="40">
        <f t="shared" si="129"/>
        <v>169</v>
      </c>
      <c r="CS56" s="47">
        <f t="shared" si="188"/>
        <v>169</v>
      </c>
      <c r="CT56" s="47">
        <f t="shared" si="179"/>
        <v>169</v>
      </c>
      <c r="CU56" s="47">
        <f t="shared" si="180"/>
        <v>169</v>
      </c>
      <c r="CV56" s="47">
        <f t="shared" si="130"/>
        <v>169</v>
      </c>
      <c r="CW56" s="47">
        <f t="shared" si="131"/>
        <v>169</v>
      </c>
      <c r="CX56" s="145">
        <f t="shared" si="189"/>
        <v>162</v>
      </c>
      <c r="CY56" s="145">
        <f t="shared" si="132"/>
        <v>162</v>
      </c>
      <c r="CZ56" s="40">
        <f t="shared" si="190"/>
        <v>154</v>
      </c>
      <c r="DA56" s="40">
        <v>154</v>
      </c>
      <c r="DB56" s="202">
        <f t="shared" si="139"/>
        <v>169</v>
      </c>
      <c r="DC56" s="40">
        <f t="shared" si="140"/>
        <v>154</v>
      </c>
      <c r="DD56" s="203"/>
      <c r="DO56" s="191"/>
      <c r="DP56" s="191"/>
      <c r="DQ56" s="191"/>
      <c r="DR56" s="14"/>
      <c r="DS56" s="14"/>
      <c r="DT56" s="14"/>
      <c r="DU56" s="14"/>
      <c r="EL56" s="55"/>
      <c r="EM56" s="55"/>
      <c r="EN56" s="55"/>
      <c r="EO56" s="14"/>
      <c r="EP56" s="14"/>
      <c r="EQ56" s="14"/>
      <c r="ER56" s="14"/>
    </row>
    <row r="57" spans="1:148" x14ac:dyDescent="0.2">
      <c r="A57" s="68" t="str">
        <f>IF(VLOOKUP(I60,I60:AD60,I60,0)="-"," "," (*) - Под заказ. Срок поставки 3 недели.")</f>
        <v xml:space="preserve"> (*) - Под заказ. Срок поставки 3 недели.</v>
      </c>
      <c r="I57" s="36">
        <f t="shared" si="141"/>
        <v>4</v>
      </c>
      <c r="J57" s="222">
        <f t="shared" si="152"/>
        <v>620</v>
      </c>
      <c r="K57" s="222">
        <f t="shared" si="153"/>
        <v>620</v>
      </c>
      <c r="L57" s="222">
        <f t="shared" si="154"/>
        <v>620</v>
      </c>
      <c r="M57" s="222" t="s">
        <v>41</v>
      </c>
      <c r="N57" s="222">
        <f t="shared" si="155"/>
        <v>620</v>
      </c>
      <c r="O57" s="222">
        <f t="shared" si="156"/>
        <v>620</v>
      </c>
      <c r="P57" s="222">
        <f t="shared" si="157"/>
        <v>620</v>
      </c>
      <c r="Q57" s="222">
        <f t="shared" si="158"/>
        <v>620</v>
      </c>
      <c r="R57" s="202">
        <f t="shared" si="142"/>
        <v>620</v>
      </c>
      <c r="S57" s="222">
        <f t="shared" si="159"/>
        <v>620</v>
      </c>
      <c r="T57" s="222">
        <f t="shared" si="160"/>
        <v>620</v>
      </c>
      <c r="U57" s="222">
        <f t="shared" si="161"/>
        <v>620</v>
      </c>
      <c r="V57" s="222">
        <f t="shared" si="143"/>
        <v>620</v>
      </c>
      <c r="W57" s="222">
        <f t="shared" si="144"/>
        <v>620</v>
      </c>
      <c r="X57" s="202">
        <f t="shared" si="162"/>
        <v>593</v>
      </c>
      <c r="Y57" s="202">
        <f t="shared" si="145"/>
        <v>593</v>
      </c>
      <c r="Z57" s="202">
        <f t="shared" si="178"/>
        <v>539</v>
      </c>
      <c r="AA57" s="202">
        <v>539</v>
      </c>
      <c r="AB57" s="202">
        <f t="shared" si="163"/>
        <v>592.90000000000009</v>
      </c>
      <c r="AC57" s="202">
        <f t="shared" si="164"/>
        <v>539</v>
      </c>
      <c r="AD57" s="202"/>
      <c r="AE57" s="216"/>
      <c r="AF57" s="223">
        <f t="shared" si="146"/>
        <v>4</v>
      </c>
      <c r="AG57" s="222">
        <f t="shared" si="165"/>
        <v>547</v>
      </c>
      <c r="AH57" s="222">
        <f t="shared" si="166"/>
        <v>547</v>
      </c>
      <c r="AI57" s="222">
        <f t="shared" si="167"/>
        <v>547</v>
      </c>
      <c r="AJ57" s="222" t="s">
        <v>41</v>
      </c>
      <c r="AK57" s="222">
        <f t="shared" si="168"/>
        <v>547</v>
      </c>
      <c r="AL57" s="222">
        <f t="shared" si="169"/>
        <v>547</v>
      </c>
      <c r="AM57" s="222">
        <f t="shared" si="170"/>
        <v>547</v>
      </c>
      <c r="AN57" s="222">
        <f t="shared" si="171"/>
        <v>547</v>
      </c>
      <c r="AO57" s="202">
        <f t="shared" si="147"/>
        <v>547</v>
      </c>
      <c r="AP57" s="222">
        <f t="shared" si="151"/>
        <v>547</v>
      </c>
      <c r="AQ57" s="222">
        <f t="shared" si="172"/>
        <v>547</v>
      </c>
      <c r="AR57" s="222">
        <f t="shared" si="173"/>
        <v>547</v>
      </c>
      <c r="AS57" s="222">
        <f t="shared" si="148"/>
        <v>547</v>
      </c>
      <c r="AT57" s="222">
        <f t="shared" si="149"/>
        <v>547</v>
      </c>
      <c r="AU57" s="202">
        <f t="shared" si="174"/>
        <v>524</v>
      </c>
      <c r="AV57" s="40">
        <f t="shared" si="150"/>
        <v>524</v>
      </c>
      <c r="AW57" s="40">
        <f t="shared" si="175"/>
        <v>476</v>
      </c>
      <c r="AX57" s="40">
        <v>476</v>
      </c>
      <c r="AY57" s="40">
        <f t="shared" si="176"/>
        <v>523.6</v>
      </c>
      <c r="AZ57" s="40">
        <f t="shared" si="177"/>
        <v>476</v>
      </c>
      <c r="BA57" s="40"/>
      <c r="BZ57" s="224"/>
      <c r="CA57" s="196" t="s">
        <v>202</v>
      </c>
      <c r="CB57" s="192" t="s">
        <v>142</v>
      </c>
      <c r="CC57" s="249">
        <f t="shared" si="135"/>
        <v>4.04</v>
      </c>
      <c r="CD57" s="249"/>
      <c r="CI57" s="36">
        <f t="shared" si="128"/>
        <v>4</v>
      </c>
      <c r="CJ57" s="47">
        <f t="shared" si="181"/>
        <v>169</v>
      </c>
      <c r="CK57" s="47">
        <f t="shared" si="182"/>
        <v>169</v>
      </c>
      <c r="CL57" s="47">
        <f t="shared" si="183"/>
        <v>169</v>
      </c>
      <c r="CM57" s="47" t="s">
        <v>41</v>
      </c>
      <c r="CN57" s="47">
        <f t="shared" si="184"/>
        <v>169</v>
      </c>
      <c r="CO57" s="47">
        <f t="shared" si="185"/>
        <v>169</v>
      </c>
      <c r="CP57" s="47">
        <f t="shared" si="186"/>
        <v>169</v>
      </c>
      <c r="CQ57" s="47">
        <f t="shared" si="187"/>
        <v>169</v>
      </c>
      <c r="CR57" s="40">
        <f t="shared" si="129"/>
        <v>169</v>
      </c>
      <c r="CS57" s="47">
        <f t="shared" si="188"/>
        <v>169</v>
      </c>
      <c r="CT57" s="47">
        <f t="shared" si="179"/>
        <v>169</v>
      </c>
      <c r="CU57" s="47">
        <f t="shared" si="180"/>
        <v>169</v>
      </c>
      <c r="CV57" s="47">
        <f t="shared" si="130"/>
        <v>169</v>
      </c>
      <c r="CW57" s="47">
        <f t="shared" si="131"/>
        <v>169</v>
      </c>
      <c r="CX57" s="145">
        <f t="shared" si="189"/>
        <v>162</v>
      </c>
      <c r="CY57" s="145">
        <f t="shared" si="132"/>
        <v>162</v>
      </c>
      <c r="CZ57" s="40">
        <f t="shared" si="190"/>
        <v>154</v>
      </c>
      <c r="DA57" s="40">
        <v>154</v>
      </c>
      <c r="DB57" s="202">
        <f t="shared" si="139"/>
        <v>169</v>
      </c>
      <c r="DC57" s="40">
        <f t="shared" si="140"/>
        <v>154</v>
      </c>
      <c r="DD57" s="203"/>
      <c r="DO57" s="191"/>
      <c r="DP57" s="191"/>
      <c r="DQ57" s="191"/>
      <c r="DR57" s="14"/>
      <c r="DS57" s="14"/>
      <c r="DT57" s="14"/>
      <c r="DU57" s="14"/>
      <c r="EL57" s="55"/>
      <c r="EM57" s="55"/>
      <c r="EN57" s="55"/>
      <c r="EO57" s="14"/>
      <c r="EP57" s="14"/>
      <c r="EQ57" s="14"/>
      <c r="ER57" s="14"/>
    </row>
    <row r="58" spans="1:148" ht="21" customHeight="1" x14ac:dyDescent="0.2">
      <c r="A58" s="225" t="s">
        <v>203</v>
      </c>
      <c r="B58" s="225"/>
      <c r="C58" s="225"/>
      <c r="D58" s="225"/>
      <c r="I58" s="36">
        <f t="shared" si="141"/>
        <v>4</v>
      </c>
      <c r="J58" s="222">
        <f t="shared" si="152"/>
        <v>620</v>
      </c>
      <c r="K58" s="222">
        <f t="shared" si="153"/>
        <v>620</v>
      </c>
      <c r="L58" s="222">
        <f t="shared" si="154"/>
        <v>620</v>
      </c>
      <c r="M58" s="222" t="s">
        <v>41</v>
      </c>
      <c r="N58" s="222">
        <f t="shared" si="155"/>
        <v>620</v>
      </c>
      <c r="O58" s="222">
        <f t="shared" si="156"/>
        <v>620</v>
      </c>
      <c r="P58" s="222">
        <f t="shared" si="157"/>
        <v>620</v>
      </c>
      <c r="Q58" s="222">
        <f t="shared" si="158"/>
        <v>620</v>
      </c>
      <c r="R58" s="202">
        <f t="shared" si="142"/>
        <v>620</v>
      </c>
      <c r="S58" s="222">
        <f t="shared" si="159"/>
        <v>620</v>
      </c>
      <c r="T58" s="222">
        <f t="shared" si="160"/>
        <v>620</v>
      </c>
      <c r="U58" s="222">
        <f t="shared" si="161"/>
        <v>620</v>
      </c>
      <c r="V58" s="222">
        <f t="shared" si="143"/>
        <v>620</v>
      </c>
      <c r="W58" s="222">
        <f t="shared" si="144"/>
        <v>620</v>
      </c>
      <c r="X58" s="202">
        <f t="shared" si="162"/>
        <v>593</v>
      </c>
      <c r="Y58" s="202">
        <f t="shared" si="145"/>
        <v>593</v>
      </c>
      <c r="Z58" s="202">
        <f t="shared" si="178"/>
        <v>539</v>
      </c>
      <c r="AA58" s="202">
        <v>539</v>
      </c>
      <c r="AB58" s="202">
        <f t="shared" si="163"/>
        <v>592.90000000000009</v>
      </c>
      <c r="AC58" s="202">
        <f t="shared" si="164"/>
        <v>539</v>
      </c>
      <c r="AD58" s="202"/>
      <c r="AE58" s="216"/>
      <c r="AF58" s="223">
        <f t="shared" si="146"/>
        <v>4</v>
      </c>
      <c r="AG58" s="222">
        <f t="shared" si="165"/>
        <v>547</v>
      </c>
      <c r="AH58" s="222">
        <f t="shared" si="166"/>
        <v>547</v>
      </c>
      <c r="AI58" s="222">
        <f t="shared" si="167"/>
        <v>547</v>
      </c>
      <c r="AJ58" s="222" t="s">
        <v>41</v>
      </c>
      <c r="AK58" s="222">
        <f t="shared" si="168"/>
        <v>547</v>
      </c>
      <c r="AL58" s="222">
        <f t="shared" si="169"/>
        <v>547</v>
      </c>
      <c r="AM58" s="222">
        <f t="shared" si="170"/>
        <v>547</v>
      </c>
      <c r="AN58" s="222">
        <f t="shared" si="171"/>
        <v>547</v>
      </c>
      <c r="AO58" s="202">
        <f t="shared" si="147"/>
        <v>547</v>
      </c>
      <c r="AP58" s="222">
        <f t="shared" si="151"/>
        <v>547</v>
      </c>
      <c r="AQ58" s="222">
        <f t="shared" si="172"/>
        <v>547</v>
      </c>
      <c r="AR58" s="222">
        <f t="shared" si="173"/>
        <v>547</v>
      </c>
      <c r="AS58" s="222">
        <f t="shared" si="148"/>
        <v>547</v>
      </c>
      <c r="AT58" s="222">
        <f t="shared" si="149"/>
        <v>547</v>
      </c>
      <c r="AU58" s="202">
        <f t="shared" si="174"/>
        <v>524</v>
      </c>
      <c r="AV58" s="40">
        <f t="shared" si="150"/>
        <v>524</v>
      </c>
      <c r="AW58" s="40">
        <f t="shared" si="175"/>
        <v>476</v>
      </c>
      <c r="AX58" s="40">
        <v>476</v>
      </c>
      <c r="AY58" s="40">
        <f t="shared" si="176"/>
        <v>523.6</v>
      </c>
      <c r="AZ58" s="40">
        <f t="shared" si="177"/>
        <v>476</v>
      </c>
      <c r="BA58" s="40"/>
      <c r="BZ58" s="224"/>
      <c r="CA58" s="196" t="s">
        <v>204</v>
      </c>
      <c r="CB58" s="192" t="s">
        <v>142</v>
      </c>
      <c r="CC58" s="249">
        <f t="shared" si="135"/>
        <v>7.13</v>
      </c>
      <c r="CD58" s="249"/>
      <c r="CI58" s="36">
        <f t="shared" si="128"/>
        <v>4</v>
      </c>
      <c r="CJ58" s="47">
        <f t="shared" si="181"/>
        <v>298</v>
      </c>
      <c r="CK58" s="47">
        <f t="shared" si="182"/>
        <v>298</v>
      </c>
      <c r="CL58" s="47">
        <f t="shared" si="183"/>
        <v>298</v>
      </c>
      <c r="CM58" s="47" t="s">
        <v>41</v>
      </c>
      <c r="CN58" s="47">
        <f t="shared" si="184"/>
        <v>298</v>
      </c>
      <c r="CO58" s="47">
        <f t="shared" si="185"/>
        <v>298</v>
      </c>
      <c r="CP58" s="47">
        <f t="shared" si="186"/>
        <v>298</v>
      </c>
      <c r="CQ58" s="47">
        <f t="shared" si="187"/>
        <v>298</v>
      </c>
      <c r="CR58" s="40">
        <f t="shared" si="129"/>
        <v>298</v>
      </c>
      <c r="CS58" s="47">
        <f t="shared" si="188"/>
        <v>298</v>
      </c>
      <c r="CT58" s="47">
        <f t="shared" si="179"/>
        <v>298</v>
      </c>
      <c r="CU58" s="47">
        <f t="shared" si="180"/>
        <v>298</v>
      </c>
      <c r="CV58" s="47">
        <f t="shared" si="130"/>
        <v>298</v>
      </c>
      <c r="CW58" s="47">
        <f t="shared" si="131"/>
        <v>298</v>
      </c>
      <c r="CX58" s="145">
        <f t="shared" si="189"/>
        <v>285</v>
      </c>
      <c r="CY58" s="145">
        <f t="shared" si="132"/>
        <v>285</v>
      </c>
      <c r="CZ58" s="40">
        <f t="shared" si="190"/>
        <v>271</v>
      </c>
      <c r="DA58" s="40">
        <v>271</v>
      </c>
      <c r="DB58" s="202">
        <f t="shared" si="139"/>
        <v>298</v>
      </c>
      <c r="DC58" s="40">
        <f t="shared" si="140"/>
        <v>271</v>
      </c>
      <c r="DD58" s="203"/>
      <c r="DO58" s="191"/>
      <c r="DP58" s="191"/>
      <c r="DQ58" s="191"/>
      <c r="DR58" s="14"/>
      <c r="DS58" s="14"/>
      <c r="DT58" s="14"/>
      <c r="DU58" s="14"/>
      <c r="EL58" s="55"/>
      <c r="EM58" s="55"/>
      <c r="EN58" s="55"/>
      <c r="EO58" s="14"/>
      <c r="EP58" s="14"/>
      <c r="EQ58" s="14"/>
      <c r="ER58" s="14"/>
    </row>
    <row r="59" spans="1:148" ht="21" customHeight="1" x14ac:dyDescent="0.2">
      <c r="A59" s="45"/>
      <c r="B59" s="45"/>
      <c r="C59" s="45"/>
      <c r="D59" s="45"/>
      <c r="I59" s="36">
        <f t="shared" si="141"/>
        <v>4</v>
      </c>
      <c r="J59" s="222">
        <f t="shared" si="152"/>
        <v>2379</v>
      </c>
      <c r="K59" s="222">
        <f t="shared" si="153"/>
        <v>2379</v>
      </c>
      <c r="L59" s="222">
        <f t="shared" si="154"/>
        <v>2379</v>
      </c>
      <c r="M59" s="222" t="s">
        <v>41</v>
      </c>
      <c r="N59" s="222">
        <f t="shared" si="155"/>
        <v>2379</v>
      </c>
      <c r="O59" s="222">
        <f t="shared" si="156"/>
        <v>2379</v>
      </c>
      <c r="P59" s="222">
        <f t="shared" si="157"/>
        <v>2379</v>
      </c>
      <c r="Q59" s="222">
        <f t="shared" si="158"/>
        <v>2379</v>
      </c>
      <c r="R59" s="202">
        <f t="shared" si="142"/>
        <v>2379</v>
      </c>
      <c r="S59" s="222">
        <f t="shared" si="159"/>
        <v>2379</v>
      </c>
      <c r="T59" s="222">
        <f t="shared" si="160"/>
        <v>2379</v>
      </c>
      <c r="U59" s="222">
        <f t="shared" si="161"/>
        <v>2379</v>
      </c>
      <c r="V59" s="222">
        <f t="shared" si="143"/>
        <v>2379</v>
      </c>
      <c r="W59" s="222">
        <f t="shared" si="144"/>
        <v>2379</v>
      </c>
      <c r="X59" s="202">
        <f t="shared" si="162"/>
        <v>2276</v>
      </c>
      <c r="Y59" s="202">
        <f t="shared" si="145"/>
        <v>2276</v>
      </c>
      <c r="Z59" s="202">
        <f t="shared" si="178"/>
        <v>2069</v>
      </c>
      <c r="AA59" s="202">
        <v>2069</v>
      </c>
      <c r="AB59" s="202">
        <f t="shared" si="163"/>
        <v>2275.9</v>
      </c>
      <c r="AC59" s="202">
        <f t="shared" si="164"/>
        <v>2069</v>
      </c>
      <c r="AD59" s="202"/>
      <c r="AE59" s="216"/>
      <c r="AF59" s="223">
        <f t="shared" si="146"/>
        <v>4</v>
      </c>
      <c r="AG59" s="222">
        <f t="shared" si="165"/>
        <v>2228</v>
      </c>
      <c r="AH59" s="222">
        <f t="shared" si="166"/>
        <v>2228</v>
      </c>
      <c r="AI59" s="222">
        <f t="shared" si="167"/>
        <v>2228</v>
      </c>
      <c r="AJ59" s="222" t="s">
        <v>41</v>
      </c>
      <c r="AK59" s="222">
        <f t="shared" si="168"/>
        <v>2228</v>
      </c>
      <c r="AL59" s="222">
        <f t="shared" si="169"/>
        <v>2228</v>
      </c>
      <c r="AM59" s="222">
        <f t="shared" si="170"/>
        <v>2228</v>
      </c>
      <c r="AN59" s="222">
        <f t="shared" si="171"/>
        <v>2228</v>
      </c>
      <c r="AO59" s="202">
        <f t="shared" si="147"/>
        <v>2228</v>
      </c>
      <c r="AP59" s="222">
        <f t="shared" si="151"/>
        <v>2228</v>
      </c>
      <c r="AQ59" s="222">
        <f t="shared" si="172"/>
        <v>2228</v>
      </c>
      <c r="AR59" s="222">
        <f t="shared" si="173"/>
        <v>2228</v>
      </c>
      <c r="AS59" s="222">
        <f t="shared" si="148"/>
        <v>2228</v>
      </c>
      <c r="AT59" s="222">
        <f t="shared" si="149"/>
        <v>2228</v>
      </c>
      <c r="AU59" s="202">
        <f t="shared" si="174"/>
        <v>2131</v>
      </c>
      <c r="AV59" s="40">
        <f t="shared" si="150"/>
        <v>2131</v>
      </c>
      <c r="AW59" s="40">
        <f t="shared" si="175"/>
        <v>1937</v>
      </c>
      <c r="AX59" s="40">
        <v>1937</v>
      </c>
      <c r="AY59" s="40">
        <f t="shared" si="176"/>
        <v>2130.7000000000003</v>
      </c>
      <c r="AZ59" s="40">
        <f t="shared" si="177"/>
        <v>1937</v>
      </c>
      <c r="BA59" s="40"/>
      <c r="BD59" s="226"/>
      <c r="BE59" s="226"/>
      <c r="BF59" s="226"/>
      <c r="BG59" s="226"/>
      <c r="BH59" s="226"/>
      <c r="BI59" s="226"/>
      <c r="BJ59" s="226"/>
      <c r="BK59" s="226"/>
      <c r="BL59" s="226"/>
      <c r="BM59" s="226"/>
      <c r="BN59" s="226"/>
      <c r="BO59" s="226"/>
      <c r="BP59" s="226"/>
      <c r="BQ59" s="226"/>
      <c r="BR59" s="226"/>
      <c r="BS59" s="226"/>
      <c r="BT59" s="226"/>
      <c r="BU59" s="226"/>
      <c r="BV59" s="226"/>
      <c r="BW59" s="226"/>
      <c r="BX59" s="226"/>
      <c r="BZ59" s="224"/>
      <c r="CA59" s="196" t="s">
        <v>205</v>
      </c>
      <c r="CB59" s="192" t="s">
        <v>142</v>
      </c>
      <c r="CC59" s="249">
        <f t="shared" si="135"/>
        <v>7.13</v>
      </c>
      <c r="CD59" s="249"/>
      <c r="CI59" s="36">
        <f t="shared" si="128"/>
        <v>4</v>
      </c>
      <c r="CJ59" s="47">
        <f t="shared" si="181"/>
        <v>298</v>
      </c>
      <c r="CK59" s="47">
        <f t="shared" si="182"/>
        <v>298</v>
      </c>
      <c r="CL59" s="47">
        <f t="shared" si="183"/>
        <v>298</v>
      </c>
      <c r="CM59" s="47" t="s">
        <v>41</v>
      </c>
      <c r="CN59" s="47">
        <f t="shared" si="184"/>
        <v>298</v>
      </c>
      <c r="CO59" s="47">
        <f t="shared" si="185"/>
        <v>298</v>
      </c>
      <c r="CP59" s="47">
        <f t="shared" si="186"/>
        <v>298</v>
      </c>
      <c r="CQ59" s="47">
        <f t="shared" si="187"/>
        <v>298</v>
      </c>
      <c r="CR59" s="40">
        <f t="shared" si="129"/>
        <v>298</v>
      </c>
      <c r="CS59" s="47">
        <f t="shared" si="188"/>
        <v>298</v>
      </c>
      <c r="CT59" s="47">
        <f t="shared" si="179"/>
        <v>298</v>
      </c>
      <c r="CU59" s="47">
        <f t="shared" si="180"/>
        <v>298</v>
      </c>
      <c r="CV59" s="47">
        <f t="shared" si="130"/>
        <v>298</v>
      </c>
      <c r="CW59" s="47">
        <f t="shared" si="131"/>
        <v>298</v>
      </c>
      <c r="CX59" s="145">
        <f t="shared" si="189"/>
        <v>285</v>
      </c>
      <c r="CY59" s="145">
        <f t="shared" si="132"/>
        <v>285</v>
      </c>
      <c r="CZ59" s="40">
        <f t="shared" si="190"/>
        <v>271</v>
      </c>
      <c r="DA59" s="40">
        <v>271</v>
      </c>
      <c r="DB59" s="202">
        <f t="shared" si="139"/>
        <v>298</v>
      </c>
      <c r="DC59" s="40">
        <f t="shared" si="140"/>
        <v>271</v>
      </c>
      <c r="DD59" s="203"/>
      <c r="DO59" s="191"/>
      <c r="DP59" s="191"/>
      <c r="DQ59" s="191"/>
      <c r="DR59" s="14"/>
      <c r="DS59" s="14"/>
      <c r="DT59" s="14"/>
      <c r="DU59" s="14"/>
      <c r="EL59" s="55"/>
      <c r="EM59" s="55"/>
      <c r="EN59" s="55"/>
      <c r="EO59" s="14"/>
      <c r="EP59" s="14"/>
      <c r="EQ59" s="14"/>
      <c r="ER59" s="14"/>
    </row>
    <row r="60" spans="1:148" ht="12.75" customHeight="1" x14ac:dyDescent="0.25">
      <c r="A60" s="227"/>
      <c r="B60" s="227"/>
      <c r="C60" s="227"/>
      <c r="I60" s="36">
        <f t="shared" si="141"/>
        <v>4</v>
      </c>
      <c r="J60" s="202" t="s">
        <v>206</v>
      </c>
      <c r="K60" s="202" t="str">
        <f>J60</f>
        <v>да</v>
      </c>
      <c r="L60" s="222" t="s">
        <v>206</v>
      </c>
      <c r="M60" s="202" t="s">
        <v>41</v>
      </c>
      <c r="N60" s="228" t="str">
        <f t="shared" si="155"/>
        <v>да</v>
      </c>
      <c r="O60" s="228" t="str">
        <f t="shared" si="156"/>
        <v>да</v>
      </c>
      <c r="P60" s="228" t="str">
        <f t="shared" si="157"/>
        <v>да</v>
      </c>
      <c r="Q60" s="228" t="str">
        <f t="shared" si="158"/>
        <v>да</v>
      </c>
      <c r="R60" s="202" t="str">
        <f t="shared" si="142"/>
        <v>да</v>
      </c>
      <c r="S60" s="228" t="str">
        <f t="shared" si="159"/>
        <v>да</v>
      </c>
      <c r="T60" s="228" t="str">
        <f t="shared" si="160"/>
        <v>да</v>
      </c>
      <c r="U60" s="228" t="str">
        <f t="shared" si="161"/>
        <v>да</v>
      </c>
      <c r="V60" s="228" t="str">
        <f t="shared" si="143"/>
        <v>да</v>
      </c>
      <c r="W60" s="228" t="str">
        <f t="shared" si="144"/>
        <v>да</v>
      </c>
      <c r="X60" s="202" t="s">
        <v>41</v>
      </c>
      <c r="Y60" s="202" t="s">
        <v>41</v>
      </c>
      <c r="Z60" s="202" t="s">
        <v>41</v>
      </c>
      <c r="AA60" s="202" t="s">
        <v>41</v>
      </c>
      <c r="AB60" s="202" t="s">
        <v>41</v>
      </c>
      <c r="AC60" s="202" t="s">
        <v>41</v>
      </c>
      <c r="AD60" s="202" t="s">
        <v>41</v>
      </c>
      <c r="AE60" s="216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6"/>
      <c r="AV60" s="226"/>
      <c r="AW60" s="226"/>
      <c r="AX60" s="226"/>
      <c r="AY60" s="226"/>
      <c r="AZ60" s="226"/>
      <c r="BA60" s="226"/>
      <c r="BB60" s="226"/>
      <c r="BD60" s="226"/>
      <c r="BE60" s="226"/>
      <c r="BF60" s="226"/>
      <c r="BG60" s="226"/>
      <c r="BH60" s="226"/>
      <c r="BI60" s="226"/>
      <c r="BJ60" s="226"/>
      <c r="BK60" s="226"/>
      <c r="BL60" s="226"/>
      <c r="BM60" s="226"/>
      <c r="BN60" s="226"/>
      <c r="BO60" s="226"/>
      <c r="BP60" s="226"/>
      <c r="BQ60" s="226"/>
      <c r="BR60" s="226"/>
      <c r="BS60" s="226"/>
      <c r="BT60" s="226"/>
      <c r="BU60" s="226"/>
      <c r="BV60" s="226"/>
      <c r="BW60" s="226"/>
      <c r="BX60" s="226"/>
      <c r="BY60" s="226"/>
      <c r="BZ60" s="224"/>
      <c r="CA60" s="196" t="s">
        <v>207</v>
      </c>
      <c r="CB60" s="192" t="s">
        <v>142</v>
      </c>
      <c r="CC60" s="249">
        <f t="shared" si="135"/>
        <v>26.93</v>
      </c>
      <c r="CD60" s="249"/>
      <c r="CI60" s="36">
        <f t="shared" si="128"/>
        <v>4</v>
      </c>
      <c r="CJ60" s="47">
        <f t="shared" si="181"/>
        <v>1126</v>
      </c>
      <c r="CK60" s="47">
        <f t="shared" si="182"/>
        <v>1126</v>
      </c>
      <c r="CL60" s="47">
        <f t="shared" si="183"/>
        <v>1126</v>
      </c>
      <c r="CM60" s="47" t="s">
        <v>41</v>
      </c>
      <c r="CN60" s="47">
        <f t="shared" si="184"/>
        <v>1126</v>
      </c>
      <c r="CO60" s="47">
        <f t="shared" si="185"/>
        <v>1126</v>
      </c>
      <c r="CP60" s="47">
        <f t="shared" si="186"/>
        <v>1126</v>
      </c>
      <c r="CQ60" s="47">
        <f t="shared" si="187"/>
        <v>1126</v>
      </c>
      <c r="CR60" s="40">
        <f t="shared" si="129"/>
        <v>1126</v>
      </c>
      <c r="CS60" s="47">
        <f t="shared" si="188"/>
        <v>1126</v>
      </c>
      <c r="CT60" s="47">
        <f t="shared" si="179"/>
        <v>1126</v>
      </c>
      <c r="CU60" s="47">
        <f t="shared" si="180"/>
        <v>1126</v>
      </c>
      <c r="CV60" s="47">
        <f t="shared" si="130"/>
        <v>1126</v>
      </c>
      <c r="CW60" s="47">
        <f t="shared" si="131"/>
        <v>1126</v>
      </c>
      <c r="CX60" s="145">
        <f t="shared" si="189"/>
        <v>1075</v>
      </c>
      <c r="CY60" s="145">
        <f t="shared" si="132"/>
        <v>1075</v>
      </c>
      <c r="CZ60" s="40">
        <f t="shared" si="190"/>
        <v>1024</v>
      </c>
      <c r="DA60" s="40">
        <v>1024</v>
      </c>
      <c r="DB60" s="202">
        <f t="shared" si="139"/>
        <v>1126</v>
      </c>
      <c r="DC60" s="40">
        <f t="shared" si="140"/>
        <v>1024</v>
      </c>
      <c r="DD60" s="203"/>
      <c r="DR60" s="191"/>
      <c r="DS60" s="191"/>
      <c r="DT60" s="191"/>
      <c r="DU60" s="191"/>
    </row>
    <row r="61" spans="1:148" ht="18" customHeight="1" x14ac:dyDescent="0.2"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  <c r="AV61" s="226"/>
      <c r="AW61" s="226"/>
      <c r="AX61" s="226"/>
      <c r="AY61" s="226"/>
      <c r="AZ61" s="226"/>
      <c r="BA61" s="226"/>
      <c r="BB61" s="226"/>
      <c r="BC61" s="226"/>
      <c r="BD61" s="226"/>
      <c r="BE61" s="226"/>
      <c r="BF61" s="226"/>
      <c r="BG61" s="226"/>
      <c r="BH61" s="226"/>
      <c r="BI61" s="226"/>
      <c r="BJ61" s="226"/>
      <c r="BK61" s="226"/>
      <c r="BL61" s="226"/>
      <c r="BM61" s="226"/>
      <c r="BN61" s="226"/>
      <c r="BO61" s="226"/>
      <c r="BP61" s="226"/>
      <c r="BQ61" s="226"/>
      <c r="BR61" s="226"/>
      <c r="BS61" s="226"/>
      <c r="BT61" s="226"/>
      <c r="BU61" s="226"/>
      <c r="BV61" s="226"/>
      <c r="BW61" s="226"/>
      <c r="BX61" s="226"/>
      <c r="BY61" s="226"/>
      <c r="BZ61" s="224"/>
      <c r="CA61" s="196" t="s">
        <v>208</v>
      </c>
      <c r="CB61" s="192" t="s">
        <v>142</v>
      </c>
      <c r="CC61" s="249">
        <f t="shared" si="135"/>
        <v>26.93</v>
      </c>
      <c r="CD61" s="249"/>
      <c r="CI61" s="36">
        <f t="shared" si="128"/>
        <v>4</v>
      </c>
      <c r="CJ61" s="47">
        <f>ROUND(DA61*(1+10/100),0)</f>
        <v>1126</v>
      </c>
      <c r="CK61" s="86">
        <f>CJ61</f>
        <v>1126</v>
      </c>
      <c r="CL61" s="86">
        <f>CJ61</f>
        <v>1126</v>
      </c>
      <c r="CM61" s="47" t="s">
        <v>41</v>
      </c>
      <c r="CN61" s="86">
        <f>CJ61</f>
        <v>1126</v>
      </c>
      <c r="CO61" s="86">
        <f>CJ61</f>
        <v>1126</v>
      </c>
      <c r="CP61" s="86">
        <f>CJ61</f>
        <v>1126</v>
      </c>
      <c r="CQ61" s="86">
        <f>CJ61</f>
        <v>1126</v>
      </c>
      <c r="CR61" s="145">
        <f>CO61</f>
        <v>1126</v>
      </c>
      <c r="CS61" s="86">
        <f>CJ61</f>
        <v>1126</v>
      </c>
      <c r="CT61" s="86">
        <f>CS61</f>
        <v>1126</v>
      </c>
      <c r="CU61" s="86">
        <f>CS61</f>
        <v>1126</v>
      </c>
      <c r="CV61" s="86">
        <f t="shared" si="130"/>
        <v>1126</v>
      </c>
      <c r="CW61" s="86">
        <f t="shared" si="131"/>
        <v>1126</v>
      </c>
      <c r="CX61" s="145">
        <f>ROUND(DA61*1.05,0)</f>
        <v>1075</v>
      </c>
      <c r="CY61" s="145">
        <f>CX61</f>
        <v>1075</v>
      </c>
      <c r="CZ61" s="40">
        <f>DA61</f>
        <v>1024</v>
      </c>
      <c r="DA61" s="40">
        <v>1024</v>
      </c>
      <c r="DB61" s="202">
        <f>ROUND(DA61*1.1,0)</f>
        <v>1126</v>
      </c>
      <c r="DC61" s="40">
        <f>DA61</f>
        <v>1024</v>
      </c>
      <c r="DD61" s="203"/>
    </row>
    <row r="62" spans="1:148" ht="16.5" customHeight="1" x14ac:dyDescent="0.2">
      <c r="H62" s="224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26"/>
      <c r="BE62" s="226"/>
      <c r="BF62" s="226"/>
      <c r="BG62" s="226"/>
      <c r="BH62" s="226"/>
      <c r="BI62" s="226"/>
      <c r="BJ62" s="226"/>
      <c r="BK62" s="226"/>
      <c r="BL62" s="226"/>
      <c r="BM62" s="226"/>
      <c r="BN62" s="226"/>
      <c r="BO62" s="226"/>
      <c r="BP62" s="226"/>
      <c r="BQ62" s="226"/>
      <c r="BR62" s="226"/>
      <c r="BS62" s="226"/>
      <c r="BT62" s="226"/>
      <c r="BU62" s="226"/>
      <c r="BV62" s="226"/>
      <c r="BW62" s="226"/>
      <c r="BX62" s="226"/>
      <c r="BY62" s="226"/>
      <c r="BZ62" s="224"/>
      <c r="CA62" s="49" t="s">
        <v>174</v>
      </c>
      <c r="CB62" s="192" t="s">
        <v>142</v>
      </c>
      <c r="CC62" s="249">
        <f t="shared" si="135"/>
        <v>23.3</v>
      </c>
      <c r="CD62" s="249"/>
      <c r="CI62" s="36">
        <f t="shared" si="128"/>
        <v>4</v>
      </c>
      <c r="CJ62" s="230">
        <f t="shared" ref="CJ62:CU63" si="191">DG25</f>
        <v>974</v>
      </c>
      <c r="CK62" s="230">
        <f t="shared" si="191"/>
        <v>974</v>
      </c>
      <c r="CL62" s="230">
        <f t="shared" si="191"/>
        <v>974</v>
      </c>
      <c r="CM62" s="230" t="str">
        <f t="shared" si="191"/>
        <v>-</v>
      </c>
      <c r="CN62" s="230">
        <f t="shared" si="191"/>
        <v>974</v>
      </c>
      <c r="CO62" s="230">
        <f t="shared" si="191"/>
        <v>974</v>
      </c>
      <c r="CP62" s="230">
        <f t="shared" si="191"/>
        <v>974</v>
      </c>
      <c r="CQ62" s="230">
        <f t="shared" si="191"/>
        <v>974</v>
      </c>
      <c r="CR62" s="230">
        <f t="shared" si="191"/>
        <v>974</v>
      </c>
      <c r="CS62" s="230">
        <f t="shared" si="191"/>
        <v>974</v>
      </c>
      <c r="CT62" s="230">
        <f t="shared" si="191"/>
        <v>974</v>
      </c>
      <c r="CU62" s="230">
        <f t="shared" si="191"/>
        <v>974</v>
      </c>
      <c r="CV62" s="230">
        <f t="shared" si="130"/>
        <v>974</v>
      </c>
      <c r="CW62" s="230">
        <f t="shared" si="131"/>
        <v>974</v>
      </c>
      <c r="CX62" s="231">
        <f>DU27</f>
        <v>327</v>
      </c>
      <c r="CY62" s="231">
        <f t="shared" si="132"/>
        <v>327</v>
      </c>
      <c r="CZ62" s="232">
        <f t="shared" si="190"/>
        <v>311</v>
      </c>
      <c r="DA62" s="232">
        <f>DX27</f>
        <v>311</v>
      </c>
      <c r="DB62" s="232">
        <f t="shared" si="139"/>
        <v>342</v>
      </c>
      <c r="DC62" s="232">
        <f t="shared" si="140"/>
        <v>311</v>
      </c>
      <c r="DD62" s="203"/>
    </row>
    <row r="63" spans="1:148" x14ac:dyDescent="0.2">
      <c r="H63" s="224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226"/>
      <c r="AU63" s="226"/>
      <c r="AV63" s="226"/>
      <c r="AW63" s="226"/>
      <c r="AX63" s="226"/>
      <c r="AY63" s="226"/>
      <c r="AZ63" s="226"/>
      <c r="BA63" s="226"/>
      <c r="BB63" s="226"/>
      <c r="BC63" s="226"/>
      <c r="BD63" s="226"/>
      <c r="BE63" s="226"/>
      <c r="BF63" s="226"/>
      <c r="BG63" s="226"/>
      <c r="BH63" s="226"/>
      <c r="BI63" s="226"/>
      <c r="BJ63" s="226"/>
      <c r="BK63" s="226"/>
      <c r="BL63" s="226"/>
      <c r="BM63" s="226"/>
      <c r="BN63" s="226"/>
      <c r="BO63" s="226"/>
      <c r="BP63" s="226"/>
      <c r="BQ63" s="226"/>
      <c r="BR63" s="226"/>
      <c r="BS63" s="226"/>
      <c r="BT63" s="226"/>
      <c r="BU63" s="226"/>
      <c r="BV63" s="226"/>
      <c r="BW63" s="226"/>
      <c r="BX63" s="226"/>
      <c r="BY63" s="226"/>
      <c r="BZ63" s="224"/>
      <c r="CA63" s="49" t="s">
        <v>175</v>
      </c>
      <c r="CB63" s="47" t="s">
        <v>142</v>
      </c>
      <c r="CC63" s="249">
        <f t="shared" si="135"/>
        <v>23.3</v>
      </c>
      <c r="CD63" s="249"/>
      <c r="CI63" s="36">
        <f t="shared" si="128"/>
        <v>4</v>
      </c>
      <c r="CJ63" s="230">
        <f t="shared" si="191"/>
        <v>974</v>
      </c>
      <c r="CK63" s="230">
        <f t="shared" si="191"/>
        <v>974</v>
      </c>
      <c r="CL63" s="230">
        <f t="shared" si="191"/>
        <v>974</v>
      </c>
      <c r="CM63" s="230" t="str">
        <f t="shared" si="191"/>
        <v>-</v>
      </c>
      <c r="CN63" s="230">
        <f t="shared" si="191"/>
        <v>974</v>
      </c>
      <c r="CO63" s="230">
        <f t="shared" si="191"/>
        <v>974</v>
      </c>
      <c r="CP63" s="230">
        <f t="shared" si="191"/>
        <v>974</v>
      </c>
      <c r="CQ63" s="230">
        <f t="shared" si="191"/>
        <v>974</v>
      </c>
      <c r="CR63" s="230">
        <f t="shared" si="191"/>
        <v>974</v>
      </c>
      <c r="CS63" s="230">
        <f t="shared" si="191"/>
        <v>974</v>
      </c>
      <c r="CT63" s="230">
        <f t="shared" si="191"/>
        <v>974</v>
      </c>
      <c r="CU63" s="230">
        <f t="shared" si="191"/>
        <v>974</v>
      </c>
      <c r="CV63" s="230">
        <f t="shared" si="130"/>
        <v>974</v>
      </c>
      <c r="CW63" s="230">
        <f t="shared" si="131"/>
        <v>974</v>
      </c>
      <c r="CX63" s="231">
        <f>DU28</f>
        <v>217</v>
      </c>
      <c r="CY63" s="231">
        <f t="shared" si="132"/>
        <v>217</v>
      </c>
      <c r="CZ63" s="232">
        <f t="shared" si="190"/>
        <v>207</v>
      </c>
      <c r="DA63" s="232">
        <f>DX28</f>
        <v>207</v>
      </c>
      <c r="DB63" s="232">
        <f t="shared" si="139"/>
        <v>228</v>
      </c>
      <c r="DC63" s="232">
        <f t="shared" si="140"/>
        <v>207</v>
      </c>
      <c r="DD63" s="203"/>
    </row>
    <row r="64" spans="1:148" x14ac:dyDescent="0.2">
      <c r="G64" s="224"/>
      <c r="H64" s="224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6"/>
      <c r="BB64" s="226"/>
      <c r="BC64" s="226"/>
      <c r="BD64" s="226"/>
      <c r="BE64" s="226"/>
      <c r="BF64" s="226"/>
      <c r="BG64" s="226"/>
      <c r="BH64" s="226"/>
      <c r="BI64" s="226"/>
      <c r="BJ64" s="226"/>
      <c r="BK64" s="226"/>
      <c r="BL64" s="226"/>
      <c r="BM64" s="226"/>
      <c r="BN64" s="226"/>
      <c r="BO64" s="226"/>
      <c r="BP64" s="226"/>
      <c r="BQ64" s="226"/>
      <c r="BR64" s="226"/>
      <c r="BS64" s="226"/>
      <c r="BT64" s="226"/>
      <c r="BU64" s="226"/>
      <c r="BV64" s="226"/>
      <c r="BW64" s="226"/>
      <c r="BX64" s="226"/>
      <c r="BY64" s="226"/>
      <c r="BZ64" s="224"/>
      <c r="CA64" s="68" t="str">
        <f>IF(VLOOKUP(CI45,CI45:DD45,CI45,0)="-"," "," (*) - Под заказ. Срок поставки 3 недели.")</f>
        <v xml:space="preserve"> (*) - Под заказ. Срок поставки 3 недели.</v>
      </c>
      <c r="CB64" s="68"/>
      <c r="CE64" s="118"/>
      <c r="CI64" s="233"/>
      <c r="CJ64" s="233"/>
      <c r="CK64" s="233"/>
      <c r="CL64" s="233"/>
      <c r="CM64" s="233"/>
      <c r="CN64" s="233"/>
      <c r="CO64" s="233"/>
      <c r="CP64" s="233"/>
      <c r="CQ64" s="233"/>
      <c r="CR64" s="233"/>
      <c r="CS64" s="233"/>
      <c r="CT64" s="233"/>
      <c r="CU64" s="216"/>
      <c r="CV64" s="216"/>
      <c r="CW64" s="216"/>
      <c r="CX64" s="216"/>
      <c r="CY64" s="233"/>
      <c r="CZ64" s="216"/>
      <c r="DA64" s="216"/>
      <c r="DB64" s="216"/>
    </row>
    <row r="65" spans="1:83" x14ac:dyDescent="0.2">
      <c r="G65" s="224"/>
      <c r="H65" s="224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6"/>
      <c r="AQ65" s="226"/>
      <c r="AR65" s="226"/>
      <c r="AS65" s="226"/>
      <c r="AT65" s="226"/>
      <c r="AU65" s="226"/>
      <c r="AV65" s="226"/>
      <c r="AW65" s="226"/>
      <c r="AX65" s="226"/>
      <c r="AY65" s="226"/>
      <c r="AZ65" s="226"/>
      <c r="BA65" s="226"/>
      <c r="BB65" s="226"/>
      <c r="BC65" s="226"/>
      <c r="BD65" s="226"/>
      <c r="BE65" s="226"/>
      <c r="BF65" s="226"/>
      <c r="BG65" s="226"/>
      <c r="BH65" s="226"/>
      <c r="BI65" s="226"/>
      <c r="BJ65" s="226"/>
      <c r="BK65" s="226"/>
      <c r="BL65" s="226"/>
      <c r="BM65" s="226"/>
      <c r="BN65" s="226"/>
      <c r="BO65" s="226"/>
      <c r="BP65" s="226"/>
      <c r="BQ65" s="226"/>
      <c r="BR65" s="226"/>
      <c r="BS65" s="226"/>
      <c r="BT65" s="226"/>
      <c r="BU65" s="226"/>
      <c r="BV65" s="226"/>
      <c r="BW65" s="226"/>
      <c r="BX65" s="226"/>
      <c r="BY65" s="226"/>
      <c r="BZ65" s="224"/>
      <c r="CA65" s="225" t="s">
        <v>209</v>
      </c>
      <c r="CB65" s="225"/>
      <c r="CC65" s="225"/>
      <c r="CD65" s="225"/>
      <c r="CE65" s="118"/>
    </row>
    <row r="66" spans="1:83" ht="24.75" customHeight="1" x14ac:dyDescent="0.2">
      <c r="G66" s="224"/>
      <c r="H66" s="224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6"/>
      <c r="BB66" s="226"/>
      <c r="BC66" s="226"/>
      <c r="BD66" s="226"/>
      <c r="BE66" s="226"/>
      <c r="BF66" s="226"/>
      <c r="BG66" s="226"/>
      <c r="BH66" s="226"/>
      <c r="BI66" s="226"/>
      <c r="BJ66" s="226"/>
      <c r="BK66" s="226"/>
      <c r="BL66" s="226"/>
      <c r="BM66" s="226"/>
      <c r="BN66" s="226"/>
      <c r="BO66" s="226"/>
      <c r="BP66" s="226"/>
      <c r="BQ66" s="226"/>
      <c r="BR66" s="226"/>
      <c r="BS66" s="226"/>
      <c r="BT66" s="226"/>
      <c r="BU66" s="226"/>
      <c r="BV66" s="226"/>
      <c r="BW66" s="226"/>
      <c r="BX66" s="226"/>
      <c r="BY66" s="226"/>
      <c r="BZ66" s="224"/>
      <c r="CA66" s="45"/>
      <c r="CB66" s="45"/>
      <c r="CC66" s="45"/>
      <c r="CD66" s="45"/>
      <c r="CE66" s="118"/>
    </row>
    <row r="67" spans="1:83" ht="18.75" customHeight="1" x14ac:dyDescent="0.2">
      <c r="G67" s="224"/>
      <c r="H67" s="224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226"/>
      <c r="AT67" s="226"/>
      <c r="AU67" s="226"/>
      <c r="AV67" s="226"/>
      <c r="AW67" s="226"/>
      <c r="AX67" s="226"/>
      <c r="AY67" s="226"/>
      <c r="AZ67" s="226"/>
      <c r="BA67" s="226"/>
      <c r="BB67" s="226"/>
      <c r="BC67" s="226"/>
      <c r="BD67" s="226"/>
      <c r="BE67" s="226"/>
      <c r="BF67" s="226"/>
      <c r="BG67" s="226"/>
      <c r="BH67" s="226"/>
      <c r="BI67" s="226"/>
      <c r="BJ67" s="226"/>
      <c r="BK67" s="226"/>
      <c r="BL67" s="226"/>
      <c r="BM67" s="226"/>
      <c r="BN67" s="226"/>
      <c r="BO67" s="226"/>
      <c r="BP67" s="226"/>
      <c r="BQ67" s="226"/>
      <c r="BR67" s="226"/>
      <c r="BS67" s="226"/>
      <c r="BT67" s="226"/>
      <c r="BU67" s="226"/>
      <c r="BV67" s="226"/>
      <c r="BW67" s="226"/>
      <c r="BX67" s="226"/>
      <c r="BY67" s="226"/>
      <c r="CE67" s="118"/>
    </row>
    <row r="68" spans="1:83" ht="15" customHeight="1" x14ac:dyDescent="0.2">
      <c r="G68" s="224"/>
      <c r="H68" s="224"/>
      <c r="AF68" s="226"/>
      <c r="AG68" s="226"/>
      <c r="AH68" s="226"/>
      <c r="AI68" s="226"/>
      <c r="AJ68" s="226"/>
      <c r="AK68" s="226"/>
      <c r="AL68" s="226"/>
      <c r="AM68" s="226"/>
      <c r="AN68" s="226"/>
      <c r="AO68" s="226"/>
      <c r="AP68" s="226"/>
      <c r="AQ68" s="226"/>
      <c r="AR68" s="226"/>
      <c r="AS68" s="226"/>
      <c r="AT68" s="226"/>
      <c r="AU68" s="226"/>
      <c r="AV68" s="226"/>
      <c r="AW68" s="226"/>
      <c r="AX68" s="226"/>
      <c r="AY68" s="226"/>
      <c r="AZ68" s="226"/>
      <c r="BA68" s="226"/>
      <c r="BB68" s="226"/>
      <c r="BD68" s="226"/>
      <c r="BE68" s="226"/>
      <c r="BF68" s="226"/>
      <c r="BG68" s="226"/>
      <c r="BH68" s="226"/>
      <c r="BI68" s="226"/>
      <c r="BJ68" s="226"/>
      <c r="BK68" s="226"/>
      <c r="BL68" s="226"/>
      <c r="BM68" s="226"/>
      <c r="BN68" s="226"/>
      <c r="BO68" s="226"/>
      <c r="BP68" s="226"/>
      <c r="BQ68" s="226"/>
      <c r="BR68" s="226"/>
      <c r="BS68" s="226"/>
      <c r="BT68" s="226"/>
      <c r="BU68" s="226"/>
      <c r="BV68" s="226"/>
      <c r="BW68" s="226"/>
      <c r="BX68" s="226"/>
      <c r="BY68" s="226"/>
      <c r="BZ68" s="118"/>
    </row>
    <row r="69" spans="1:83" ht="17.25" customHeight="1" x14ac:dyDescent="0.2">
      <c r="G69" s="224"/>
      <c r="H69" s="224"/>
      <c r="AF69" s="226"/>
      <c r="AG69" s="226"/>
      <c r="AH69" s="226"/>
      <c r="AI69" s="226"/>
      <c r="AJ69" s="226"/>
      <c r="AK69" s="226"/>
      <c r="AL69" s="226"/>
      <c r="AM69" s="226"/>
      <c r="AN69" s="226"/>
      <c r="AO69" s="226"/>
      <c r="AP69" s="226"/>
      <c r="AQ69" s="226"/>
      <c r="AR69" s="226"/>
      <c r="AS69" s="226"/>
      <c r="AT69" s="226"/>
      <c r="AU69" s="226"/>
      <c r="AV69" s="226"/>
      <c r="AW69" s="226"/>
      <c r="AX69" s="226"/>
      <c r="AY69" s="226"/>
      <c r="AZ69" s="226"/>
      <c r="BA69" s="226"/>
      <c r="BB69" s="226"/>
      <c r="BD69" s="226"/>
      <c r="BE69" s="226"/>
      <c r="BF69" s="226"/>
      <c r="BG69" s="226"/>
      <c r="BH69" s="226"/>
      <c r="BI69" s="226"/>
      <c r="BJ69" s="226"/>
      <c r="BK69" s="226"/>
      <c r="BL69" s="226"/>
      <c r="BM69" s="226"/>
      <c r="BN69" s="226"/>
      <c r="BO69" s="226"/>
      <c r="BP69" s="226"/>
      <c r="BQ69" s="226"/>
      <c r="BR69" s="226"/>
      <c r="BS69" s="226"/>
      <c r="BT69" s="226"/>
      <c r="BU69" s="226"/>
      <c r="BV69" s="226"/>
      <c r="BW69" s="226"/>
      <c r="BX69" s="226"/>
      <c r="BY69" s="226"/>
      <c r="BZ69" s="118"/>
    </row>
    <row r="70" spans="1:83" x14ac:dyDescent="0.2">
      <c r="BY70" s="226"/>
      <c r="BZ70" s="118"/>
    </row>
    <row r="71" spans="1:83" x14ac:dyDescent="0.2">
      <c r="G71" s="118"/>
      <c r="H71" s="118"/>
    </row>
    <row r="72" spans="1:83" x14ac:dyDescent="0.2">
      <c r="G72" s="118"/>
      <c r="H72" s="118"/>
    </row>
    <row r="73" spans="1:83" x14ac:dyDescent="0.2">
      <c r="G73" s="118"/>
      <c r="H73" s="118"/>
    </row>
    <row r="75" spans="1:83" ht="12.75" customHeight="1" x14ac:dyDescent="0.2">
      <c r="A75" s="234" t="s">
        <v>216</v>
      </c>
      <c r="B75" s="234"/>
    </row>
    <row r="76" spans="1:83" ht="12.75" customHeight="1" x14ac:dyDescent="0.2">
      <c r="A76" s="58" t="s">
        <v>224</v>
      </c>
      <c r="B76" s="95">
        <v>0.35</v>
      </c>
    </row>
    <row r="77" spans="1:83" ht="14.25" customHeight="1" x14ac:dyDescent="0.2">
      <c r="A77" s="49" t="s">
        <v>225</v>
      </c>
      <c r="B77" s="95">
        <v>0.35</v>
      </c>
      <c r="C77" s="87"/>
    </row>
    <row r="78" spans="1:83" x14ac:dyDescent="0.2">
      <c r="A78" s="49" t="s">
        <v>226</v>
      </c>
      <c r="B78" s="95">
        <v>0.35</v>
      </c>
    </row>
    <row r="79" spans="1:83" x14ac:dyDescent="0.2">
      <c r="A79" s="49" t="s">
        <v>227</v>
      </c>
      <c r="B79" s="95">
        <v>0.35</v>
      </c>
    </row>
    <row r="81" spans="1:78" x14ac:dyDescent="0.2">
      <c r="A81" s="96"/>
    </row>
    <row r="90" spans="1:78" x14ac:dyDescent="0.2">
      <c r="B90" s="158"/>
    </row>
    <row r="91" spans="1:78" x14ac:dyDescent="0.2">
      <c r="B91" s="158"/>
    </row>
    <row r="95" spans="1:78" ht="18" x14ac:dyDescent="0.2">
      <c r="BZ95" s="168"/>
    </row>
  </sheetData>
  <sheetProtection selectLockedCells="1" selectUnlockedCells="1"/>
  <mergeCells count="54">
    <mergeCell ref="CC63:CD63"/>
    <mergeCell ref="CA65:CD65"/>
    <mergeCell ref="A75:B75"/>
    <mergeCell ref="A58:D58"/>
    <mergeCell ref="CC58:CD58"/>
    <mergeCell ref="CC59:CD59"/>
    <mergeCell ref="CC60:CD60"/>
    <mergeCell ref="CC61:CD61"/>
    <mergeCell ref="CC62:CD62"/>
    <mergeCell ref="CC52:CD52"/>
    <mergeCell ref="CC53:CD53"/>
    <mergeCell ref="CC54:CD54"/>
    <mergeCell ref="CC55:CD55"/>
    <mergeCell ref="CC56:CD56"/>
    <mergeCell ref="CC57:CD57"/>
    <mergeCell ref="CC46:CD46"/>
    <mergeCell ref="CC47:CD47"/>
    <mergeCell ref="CC48:CD48"/>
    <mergeCell ref="CC49:CD49"/>
    <mergeCell ref="CC50:CD50"/>
    <mergeCell ref="CC51:CD51"/>
    <mergeCell ref="A44:A45"/>
    <mergeCell ref="B44:B45"/>
    <mergeCell ref="CA44:CA45"/>
    <mergeCell ref="CB44:CB45"/>
    <mergeCell ref="CC44:CD44"/>
    <mergeCell ref="CC45:CD45"/>
    <mergeCell ref="A38:E38"/>
    <mergeCell ref="CA38:CF39"/>
    <mergeCell ref="A39:E39"/>
    <mergeCell ref="A40:E40"/>
    <mergeCell ref="CA40:CF40"/>
    <mergeCell ref="A42:D42"/>
    <mergeCell ref="CA42:CD42"/>
    <mergeCell ref="C20:E20"/>
    <mergeCell ref="CA29:CE30"/>
    <mergeCell ref="A30:E30"/>
    <mergeCell ref="A32:E32"/>
    <mergeCell ref="CA32:CF37"/>
    <mergeCell ref="A33:E33"/>
    <mergeCell ref="A34:E34"/>
    <mergeCell ref="A35:E35"/>
    <mergeCell ref="A36:E36"/>
    <mergeCell ref="A37:E37"/>
    <mergeCell ref="A2:B2"/>
    <mergeCell ref="A3:CA3"/>
    <mergeCell ref="A5:E5"/>
    <mergeCell ref="CA5:CF5"/>
    <mergeCell ref="A7:A8"/>
    <mergeCell ref="B7:B8"/>
    <mergeCell ref="C7:E7"/>
    <mergeCell ref="CA7:CA8"/>
    <mergeCell ref="CB7:CB8"/>
    <mergeCell ref="CC7:CF7"/>
  </mergeCells>
  <printOptions horizontalCentered="1"/>
  <pageMargins left="0" right="0" top="0.47244094488188981" bottom="0" header="0" footer="0"/>
  <pageSetup paperSize="9" scale="44" firstPageNumber="0" orientation="landscape" r:id="rId1"/>
  <headerFooter scaleWithDoc="0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2_1_Водосток GL_1</vt:lpstr>
      <vt:lpstr>2_2_Водосток GL_2</vt:lpstr>
      <vt:lpstr>2_3_Водосток_Optima</vt:lpstr>
      <vt:lpstr>2_4_Водосток_Vortex</vt:lpstr>
      <vt:lpstr>'2_1_Водосток GL_1'!Область_печати</vt:lpstr>
      <vt:lpstr>'2_2_Водосток GL_2'!Область_печати</vt:lpstr>
      <vt:lpstr>'2_3_Водосток_Optima'!Область_печати</vt:lpstr>
      <vt:lpstr>'2_4_Водосток_Vortex'!Область_печати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svetka</dc:creator>
  <cp:lastModifiedBy>светлана пл</cp:lastModifiedBy>
  <dcterms:created xsi:type="dcterms:W3CDTF">2015-06-05T18:19:34Z</dcterms:created>
  <dcterms:modified xsi:type="dcterms:W3CDTF">2024-09-27T08:49:31Z</dcterms:modified>
</cp:coreProperties>
</file>